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pcus1-my.sharepoint.com/personal/cf15918_america_gds_panasonic_com/Documents/Desktop/"/>
    </mc:Choice>
  </mc:AlternateContent>
  <xr:revisionPtr revIDLastSave="0" documentId="8_{EF1749BE-8FF8-44FB-98C3-6FB7A06ED93B}" xr6:coauthVersionLast="47" xr6:coauthVersionMax="47" xr10:uidLastSave="{00000000-0000-0000-0000-000000000000}"/>
  <bookViews>
    <workbookView xWindow="32390" yWindow="820" windowWidth="26910" windowHeight="19580" firstSheet="1" activeTab="4" xr2:uid="{00000000-000D-0000-FFFF-FFFF00000000}"/>
  </bookViews>
  <sheets>
    <sheet name="Instructions" sheetId="21" r:id="rId1"/>
    <sheet name="Market Basket" sheetId="22" r:id="rId2"/>
    <sheet name="Client Devices" sheetId="7" r:id="rId3"/>
    <sheet name="Peripherals" sheetId="16" r:id="rId4"/>
    <sheet name="Panasonic Connect" sheetId="23" r:id="rId5"/>
    <sheet name="Additional Services" sheetId="20" r:id="rId6"/>
    <sheet name="----GLOSSARY----" sheetId="19"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8" i="22" l="1"/>
  <c r="D31" i="22"/>
  <c r="D39" i="22"/>
  <c r="D17" i="22"/>
  <c r="D16" i="22"/>
  <c r="D15" i="22"/>
</calcChain>
</file>

<file path=xl/sharedStrings.xml><?xml version="1.0" encoding="utf-8"?>
<sst xmlns="http://schemas.openxmlformats.org/spreadsheetml/2006/main" count="262" uniqueCount="169">
  <si>
    <t>Mobile Workstations</t>
  </si>
  <si>
    <t>Desktops</t>
  </si>
  <si>
    <t>Workstations</t>
  </si>
  <si>
    <t>Laptops</t>
  </si>
  <si>
    <t>Chromebooks</t>
  </si>
  <si>
    <t>Power Strips</t>
  </si>
  <si>
    <t>Patch Cables</t>
  </si>
  <si>
    <t>WebCams</t>
  </si>
  <si>
    <t>USB Hubs</t>
  </si>
  <si>
    <t>Speakers</t>
  </si>
  <si>
    <t>Label Printers</t>
  </si>
  <si>
    <t>All-in-One Desktops</t>
  </si>
  <si>
    <t>Mini Desktops</t>
  </si>
  <si>
    <t>Tower Servers</t>
  </si>
  <si>
    <t>Rack Servers</t>
  </si>
  <si>
    <t>Blade Servers</t>
  </si>
  <si>
    <t>Hyper-Converged Servers</t>
  </si>
  <si>
    <t>Rugged Laptops</t>
  </si>
  <si>
    <t>Thin Clients</t>
  </si>
  <si>
    <t xml:space="preserve">Windows Tablet </t>
  </si>
  <si>
    <t>Android Tablet</t>
  </si>
  <si>
    <t>Storage Software</t>
  </si>
  <si>
    <t>Storage Related Services</t>
  </si>
  <si>
    <t>Displays / Large Format Displays / Interactive Flat Panels</t>
  </si>
  <si>
    <t>Tablet Accessories</t>
  </si>
  <si>
    <t>Data Storage / Drives</t>
  </si>
  <si>
    <t>Keyboard / Mice / Input Devices</t>
  </si>
  <si>
    <t>Memory / System Components</t>
  </si>
  <si>
    <t>Docking Stations &amp; Accessories</t>
  </si>
  <si>
    <t>Headsets / Headphones / Earbuds</t>
  </si>
  <si>
    <t>Laptop Bags &amp; Carrying Cases</t>
  </si>
  <si>
    <t>Battery Back-up / Power Adapters / Surge Protectors</t>
  </si>
  <si>
    <t>Category</t>
  </si>
  <si>
    <t>Equipment Disposal &amp; Recycling Services:</t>
  </si>
  <si>
    <t>Additional Categories Offered, Not Mentioned Above</t>
  </si>
  <si>
    <t>Network Attached Storage (NAS)</t>
  </si>
  <si>
    <t>Storage Area Network (SAN)</t>
  </si>
  <si>
    <t>Direct-Attached Storage (DAS)</t>
  </si>
  <si>
    <t>Cloud Storage Solutions</t>
  </si>
  <si>
    <t>Hybrid Storage Solutions</t>
  </si>
  <si>
    <t>Object Storage</t>
  </si>
  <si>
    <t>Flash Storage Arrays</t>
  </si>
  <si>
    <t>Tape Storage</t>
  </si>
  <si>
    <t>Additional Storage Categories Offered, Not Mentioned Above</t>
  </si>
  <si>
    <t>Additional Server Categories Offered, Not Mentioned Above</t>
  </si>
  <si>
    <t>Additional Client Categories Offered, Not Mentioned Above</t>
  </si>
  <si>
    <t>Gaming PCs/Consoles</t>
  </si>
  <si>
    <t>High-Refresh Rate Monitors</t>
  </si>
  <si>
    <t>Gaming Chairs</t>
  </si>
  <si>
    <t>Gaming Desks</t>
  </si>
  <si>
    <t>Headsets</t>
  </si>
  <si>
    <t>Keyboards and Mice</t>
  </si>
  <si>
    <t>Game Controllers</t>
  </si>
  <si>
    <t>Networking Equipment</t>
  </si>
  <si>
    <t>Streaming and Recording Equipment</t>
  </si>
  <si>
    <t>Virtual Reality (VR) Gear</t>
  </si>
  <si>
    <t>Digital Displays and Scoreboards</t>
  </si>
  <si>
    <t>Maintenance and Support Services</t>
  </si>
  <si>
    <t>Storage Terms</t>
  </si>
  <si>
    <r>
      <t>Solid-State Drives (SSD)</t>
    </r>
    <r>
      <rPr>
        <sz val="12"/>
        <color rgb="FF000000"/>
        <rFont val="Segoe UI"/>
        <family val="2"/>
      </rPr>
      <t>: Offer faster access time, lower latency, and greater endurance. Ideal for high-performance applications.</t>
    </r>
  </si>
  <si>
    <r>
      <t>Hard Disk Drives (HDD)</t>
    </r>
    <r>
      <rPr>
        <sz val="12"/>
        <color rgb="FF000000"/>
        <rFont val="Segoe UI"/>
        <family val="2"/>
      </rPr>
      <t>: Provide more storage capacity at a lower cost than SSDs, suitable for bulk storage needs.</t>
    </r>
  </si>
  <si>
    <r>
      <t>Network Attached Storage (NAS)</t>
    </r>
    <r>
      <rPr>
        <sz val="12"/>
        <color rgb="FF000000"/>
        <rFont val="Segoe UI"/>
        <family val="2"/>
      </rPr>
      <t>: Dedicated file storage that allows multiple users and heterogeneous client devices to retrieve data from centralized disk capacity. Good for sharing files across a network.</t>
    </r>
  </si>
  <si>
    <r>
      <t>Storage Area Network (SAN)</t>
    </r>
    <r>
      <rPr>
        <sz val="12"/>
        <color rgb="FF000000"/>
        <rFont val="Segoe UI"/>
        <family val="2"/>
      </rPr>
      <t>: A high-speed network of storage devices that also connects those storage devices with servers. Ideal for complex business networks, providing high throughput and low latency.</t>
    </r>
  </si>
  <si>
    <r>
      <t>Direct-Attached Storage (DAS)</t>
    </r>
    <r>
      <rPr>
        <sz val="12"/>
        <color rgb="FF000000"/>
        <rFont val="Segoe UI"/>
        <family val="2"/>
      </rPr>
      <t>: Storage devices directly attached to a computer or server, typically through USB, SATA, or SAS interfaces. Useful for individual workstation or small server storage needs.</t>
    </r>
  </si>
  <si>
    <r>
      <t>Cloud Storage Solutions</t>
    </r>
    <r>
      <rPr>
        <sz val="12"/>
        <color rgb="FF000000"/>
        <rFont val="Segoe UI"/>
        <family val="2"/>
      </rPr>
      <t>: Offers scalability, flexibility, and remote access. Ideal for disaster recovery, backup, and archiving.</t>
    </r>
  </si>
  <si>
    <r>
      <t>Hybrid Storage Solutions</t>
    </r>
    <r>
      <rPr>
        <sz val="12"/>
        <color rgb="FF000000"/>
        <rFont val="Segoe UI"/>
        <family val="2"/>
      </rPr>
      <t>: Combines the benefits of both on-premises and cloud storage, often used to balance performance, cost, and scalability needs.</t>
    </r>
  </si>
  <si>
    <r>
      <t>Object Storage</t>
    </r>
    <r>
      <rPr>
        <sz val="12"/>
        <color rgb="FF000000"/>
        <rFont val="Segoe UI"/>
        <family val="2"/>
      </rPr>
      <t>: Ideal for handling large amounts of unstructured data. This is scalable and often used for archiving, backup, and as a data lake for big data analytics.</t>
    </r>
  </si>
  <si>
    <r>
      <t>Flash Storage Arrays</t>
    </r>
    <r>
      <rPr>
        <sz val="12"/>
        <color rgb="FF000000"/>
        <rFont val="Segoe UI"/>
        <family val="2"/>
      </rPr>
      <t>: High-speed, high-efficiency storage systems primarily for enterprises, suitable for data centers and high-demand applications.</t>
    </r>
  </si>
  <si>
    <r>
      <t>Tape Storage</t>
    </r>
    <r>
      <rPr>
        <sz val="12"/>
        <color rgb="FF000000"/>
        <rFont val="Segoe UI"/>
        <family val="2"/>
      </rPr>
      <t>: An older but still relevant technology for archival and backup purposes due to its cost-effectiveness and long shelf life.</t>
    </r>
  </si>
  <si>
    <t>eSports Terms</t>
  </si>
  <si>
    <r>
      <t>Gaming PCs/Consoles</t>
    </r>
    <r>
      <rPr>
        <sz val="12"/>
        <color rgb="FF000000"/>
        <rFont val="Segoe UI"/>
        <family val="2"/>
      </rPr>
      <t>: High-performance gaming computers or the latest gaming consoles, depending on the preferred gaming platform.</t>
    </r>
  </si>
  <si>
    <r>
      <t>High-Refresh Rate Monitors</t>
    </r>
    <r>
      <rPr>
        <sz val="12"/>
        <color rgb="FF000000"/>
        <rFont val="Segoe UI"/>
        <family val="2"/>
      </rPr>
      <t>: Monitors with high refresh rates (e.g., 144Hz or higher) for smooth gameplay.</t>
    </r>
  </si>
  <si>
    <r>
      <t>Gaming Chairs</t>
    </r>
    <r>
      <rPr>
        <sz val="12"/>
        <color rgb="FF000000"/>
        <rFont val="Segoe UI"/>
        <family val="2"/>
      </rPr>
      <t>: Ergonomic chairs designed for comfort during extended gaming sessions.</t>
    </r>
  </si>
  <si>
    <r>
      <t>Gaming Desks</t>
    </r>
    <r>
      <rPr>
        <sz val="12"/>
        <color rgb="FF000000"/>
        <rFont val="Segoe UI"/>
        <family val="2"/>
      </rPr>
      <t>: Sturdy desks with ample space for multiple monitors and gaming equipment.</t>
    </r>
  </si>
  <si>
    <r>
      <t>Headsets</t>
    </r>
    <r>
      <rPr>
        <sz val="12"/>
        <color rgb="FF000000"/>
        <rFont val="Segoe UI"/>
        <family val="2"/>
      </rPr>
      <t>: High-quality gaming headsets with clear audio and microphone capabilities.</t>
    </r>
  </si>
  <si>
    <r>
      <t>Keyboards and Mice</t>
    </r>
    <r>
      <rPr>
        <sz val="12"/>
        <color rgb="FF000000"/>
        <rFont val="Segoe UI"/>
        <family val="2"/>
      </rPr>
      <t>: Responsive and durable gaming keyboards and mice, possibly with customizable keys and RGB lighting.</t>
    </r>
  </si>
  <si>
    <r>
      <t>Game Controllers</t>
    </r>
    <r>
      <rPr>
        <sz val="12"/>
        <color rgb="FF000000"/>
        <rFont val="Segoe UI"/>
        <family val="2"/>
      </rPr>
      <t>: For console gaming or PC gamers who prefer a controller.</t>
    </r>
  </si>
  <si>
    <r>
      <t>Networking Equipment</t>
    </r>
    <r>
      <rPr>
        <sz val="12"/>
        <color rgb="FF000000"/>
        <rFont val="Segoe UI"/>
        <family val="2"/>
      </rPr>
      <t>: High-speed, low-latency networking solutions, including routers and switches, to support seamless online gaming.</t>
    </r>
  </si>
  <si>
    <r>
      <t>Streaming and Recording Equipment</t>
    </r>
    <r>
      <rPr>
        <sz val="12"/>
        <color rgb="FF000000"/>
        <rFont val="Segoe UI"/>
        <family val="2"/>
      </rPr>
      <t>: Cameras, microphones, and software for streaming or recording gameplay.</t>
    </r>
  </si>
  <si>
    <r>
      <t>Virtual Reality (VR) Gear</t>
    </r>
    <r>
      <rPr>
        <sz val="12"/>
        <color rgb="FF000000"/>
        <rFont val="Segoe UI"/>
        <family val="2"/>
      </rPr>
      <t>: VR headsets and accessories if VR gaming is included.</t>
    </r>
  </si>
  <si>
    <r>
      <t>Maintenance and Support Services</t>
    </r>
    <r>
      <rPr>
        <sz val="12"/>
        <color rgb="FF000000"/>
        <rFont val="Segoe UI"/>
        <family val="2"/>
      </rPr>
      <t>: Ongoing support and maintenance services for the hardware and software.</t>
    </r>
  </si>
  <si>
    <t>Flashdrives</t>
  </si>
  <si>
    <t>VITA Contract
Minimum Discount %</t>
  </si>
  <si>
    <r>
      <t xml:space="preserve">Please state the minimum discount from the manufacturer's list price for each category specified in column A (e.g., Desktop, All-in-One Desktops, etc.). Additionally, include a URL for discount verification. Note that all Client Device items must include a Three-Year Next Business Day Warranty covering all components, labor, and any related travel costs, provided by the supplier. </t>
    </r>
    <r>
      <rPr>
        <b/>
        <i/>
        <sz val="11"/>
        <color theme="1"/>
        <rFont val="Calibri"/>
        <family val="2"/>
        <scheme val="minor"/>
      </rPr>
      <t>Importantly, under no circumstances shall VITA's purchase price exceed the public List Price for any device.</t>
    </r>
  </si>
  <si>
    <t>URL for Discount Verification</t>
  </si>
  <si>
    <t>INSTRUCTIONS</t>
  </si>
  <si>
    <t>Brand</t>
  </si>
  <si>
    <t>Manufacturer</t>
  </si>
  <si>
    <t>For the tab labeled “Client Devices,” Suppliers need to provide the following for each category they propose:
“Brand”
“VITA Contract Minimum Discount %” from the list
“URL for Discount Verification” (URLs must be publicly accessible without login requirements)</t>
  </si>
  <si>
    <t>To be eligible for the “Peripherals” category award, Suppliers must first receive an award in at least one other product category (Client Devices, Storage &amp; Servers and Services, or eSports). Successful Suppliers in the “Peripherals” category can offer their complete peripherals catalog to Authorized Users. Suppliers must list each manufacturer per category and provide the minimum percentage discount from the list for each. VITA reserves the right to reject any manufacturers during the proposal evaluation or in the future. Awarded Suppliers are responsible for maintaining and updating the Manufacturer List for VITA's contract portal.</t>
  </si>
  <si>
    <t>The “Annual Spend” and “Glossary” tabs are for informational purposes only and do not require Supplier input. They are not part of the proposal evaluation criteria.</t>
  </si>
  <si>
    <t>Model</t>
  </si>
  <si>
    <t>COVA Contract Price</t>
  </si>
  <si>
    <t>Client Devices</t>
  </si>
  <si>
    <t>Peripherals</t>
  </si>
  <si>
    <t>eSports</t>
  </si>
  <si>
    <r>
      <t>Please state the minimum discount from the manufacturer's list price for each category specified in column A (e.g., Tablet Accessories, Data Storage Drives, etc.). Note that all Peripheral items must include a minimum One-Year  Warranty covering all components. Additionally, include a URL for discount verification.</t>
    </r>
    <r>
      <rPr>
        <b/>
        <i/>
        <sz val="11"/>
        <color theme="1"/>
        <rFont val="Calibri"/>
        <family val="2"/>
        <scheme val="minor"/>
      </rPr>
      <t xml:space="preserve"> Importantly, under no circumstances shall VITA's purchase price exceed the public List Price for any device</t>
    </r>
    <r>
      <rPr>
        <i/>
        <sz val="11"/>
        <color theme="1"/>
        <rFont val="Calibri"/>
        <family val="2"/>
        <scheme val="minor"/>
      </rPr>
      <t>.</t>
    </r>
  </si>
  <si>
    <t>Does Supplier allow Authorized Users to negotiate additional bulk quantity discounts for the proposed products and services? If so, list the discount tiers to be provided.</t>
  </si>
  <si>
    <t xml:space="preserve">Additional eSports Categories Offered, Not Mentioned Above Excluding non-hardware related eSports items and products, such as Team Jerseys, Gaming Arena Infrastructure, etc.  </t>
  </si>
  <si>
    <t>Data Encryption Solutions</t>
  </si>
  <si>
    <t>Backup Systems</t>
  </si>
  <si>
    <t>Disaster Recovery Services</t>
  </si>
  <si>
    <t>Data Replication Tools</t>
  </si>
  <si>
    <t>Data Archiving Solutions</t>
  </si>
  <si>
    <t>Endpoint Protection Systems</t>
  </si>
  <si>
    <t>Secure Data Destruction Services</t>
  </si>
  <si>
    <t>Data Loss Prevention (DLP) Software</t>
  </si>
  <si>
    <t>Additional DPS Categories Offered, Not Mentioned Above</t>
  </si>
  <si>
    <t>Storage, Servers and Data Protection</t>
  </si>
  <si>
    <t>For the tabs labeled “Storage &amp; Servers and DPS” and “eSports,” Suppliers must provide the following for each proposed category:
“Brand” (if applicable)
“VITA Contract Minimum Discount %” from the list
“URL for Discount Verification” (URLs must be publicly accessible without login requirements)
Suppliers are not obliged to propose a specific brand for every category in “Storage &amp; Servers and DPS” and “eSports.”</t>
  </si>
  <si>
    <r>
      <t>Please provide the minimum discount from list for additional services  for any additional warranties and services that align with the RFP, such as PC installation, server configuration, and data migration. VITA reserves the right to reject any additional warranties or services proposed as part of the response and in the future. Additionally, include a URL for discount verification.</t>
    </r>
    <r>
      <rPr>
        <b/>
        <i/>
        <sz val="11"/>
        <color theme="1"/>
        <rFont val="Calibri"/>
        <family val="2"/>
        <scheme val="minor"/>
      </rPr>
      <t xml:space="preserve"> Importantly, under no circumstances shall VITA's purchase price exceed the public List Price for any additional service.</t>
    </r>
  </si>
  <si>
    <t>PC Installation</t>
  </si>
  <si>
    <t>Server/Device Configuration</t>
  </si>
  <si>
    <t>Data Migration</t>
  </si>
  <si>
    <t>Additional Services not mentioned above</t>
  </si>
  <si>
    <r>
      <t xml:space="preserve">Suppliers are requested to submit their 'COVA Market Basket' pricing for the specific brands and models they propose across each product category. Submission for all categories is not obligatory, but Suppliers must ensure their selections align with the Commonwealth's purchasing preferences and requirements.
For each proposed item, Suppliers must:
Clearly state the 'COVA Contract Price,' ensuring it is inclusive of all necessary components, and reflects the best value offer.
Include the brand and exact model number for ease of identification and comparison.
Ensure the inclusion of a comprehensive Three-Year Next Business Day Warranty, encompassing all components, labor, and associated travel costs, with no additional fees to the Commonwealth.
Please provide a detailed listing within this tab, and be prepared to validate the pricing with appropriate documentation if requested by VITA. 
</t>
    </r>
    <r>
      <rPr>
        <b/>
        <i/>
        <sz val="11"/>
        <color theme="1"/>
        <rFont val="Calibri"/>
        <family val="2"/>
        <scheme val="minor"/>
      </rPr>
      <t xml:space="preserve">Importantly, under no circumstances shall VITA's purchase price exceed the public List Price for any device.
Note: </t>
    </r>
    <r>
      <rPr>
        <i/>
        <sz val="11"/>
        <color theme="1"/>
        <rFont val="Calibri"/>
        <family val="2"/>
        <scheme val="minor"/>
      </rPr>
      <t xml:space="preserve">The purchase of Cloud and Hybrid Storage Solutions may require the Supplier to complete a security assessment and agree to Information Security related terms and conditions. If required, this will be communicated by the Authorized User and established on a per order or SOW basis. </t>
    </r>
  </si>
  <si>
    <r>
      <t>VITA requests that each Supplier provide detailed pricing for each of the pricing categories  set forth. Pricing must be comprehensive. Additional information and backup detail should be attached as appropriate. Any scheduled price change must be identified, and actual new prices and proposed effective dates must be stated.
Submit all pricing data in this Excel Pricing Submittal spreadsheet (Exhibit B Pricing.xlsx). Altered formats or blank data will be considered incomplete and may be eliminated from further consideration.
Your pricing proposal must include all charges of any kind associated with the HW Products and associated services. Pricing must include the Industrial Funding Adjustment (“IFA”) (see Section 7 of RFP) and eVA fees. VITA will not be liable for any fees or charges for the HW Products and associated services that are not set forth in this</t>
    </r>
    <r>
      <rPr>
        <strike/>
        <sz val="14"/>
        <rFont val="Cambria"/>
        <family val="1"/>
      </rPr>
      <t>e</t>
    </r>
    <r>
      <rPr>
        <sz val="14"/>
        <rFont val="Cambria"/>
        <family val="1"/>
      </rPr>
      <t xml:space="preserve"> Excel Pricing Submittal. Any attempt to add these fees to submitted pricing will not be considered.
You must be willing and able to successfully provide the HW Products and associated services proposed for the prices set forth herein.
The pricing information supplied with your proposal must be valid until contract award. If you wish to reserve the option to withdraw the pricing during that period, you must state so clearly in your proposal.
Suppliers are encouraged to disclose pricing assumptions wherever possible. For example, if unit price is based on a certain volume, that assumption should be indicated. Suppliers are also encouraged to clearly identify any discount targets/ranges available. </t>
    </r>
  </si>
  <si>
    <t>The "Market Basket" tab requires suppliers to propose a selection of their leading models for a “COVA Market Basket.” These should reflect the top-performing goods and services based on historical purchasing data from the Commonwealth of Virginia (COVA) and the supplier's insights into the requirements of Authorized Users. Suppliers are to offer a firm, fixed price for these models during the initial contract period. 'Top models' may include those that are best-sellers, most commonly procured, or highly recommended based on performance. It is not mandatory for suppliers to propose a Market Basket item for every category but should focus on those where they have a competitive edge and can provide the most value.  Suppliers need to provide the following for each "COV Market Basket" product they propose:
“Brand”
“Model"
"COVA Contract Price"</t>
  </si>
  <si>
    <t xml:space="preserve"> </t>
  </si>
  <si>
    <t>Hourly Rate</t>
  </si>
  <si>
    <t xml:space="preserve">The “Additional Services” tab allows Suppliers to offer additional services that align with the RFP, such as PC installation, server configuration, and data migration. VITA reserves the right to reject any additional services proposed as part of the response and in the future. The Optional PCaaS and IaaS offerings, if pursued by the Commonwealth, will be negotiated per order or SOW issued by an Authorized User against the Contract.
</t>
  </si>
  <si>
    <t>Fully Rugged Laptops</t>
  </si>
  <si>
    <r>
      <t>Panasonic TOUGHBOOK</t>
    </r>
    <r>
      <rPr>
        <sz val="11"/>
        <color rgb="FF000000"/>
        <rFont val="Calibri"/>
        <family val="2"/>
      </rPr>
      <t>®</t>
    </r>
  </si>
  <si>
    <r>
      <t>Rugged Tablets (</t>
    </r>
    <r>
      <rPr>
        <strike/>
        <sz val="11"/>
        <color rgb="FF000000"/>
        <rFont val="Calibri"/>
        <family val="2"/>
        <scheme val="minor"/>
      </rPr>
      <t>Android &amp;</t>
    </r>
    <r>
      <rPr>
        <sz val="11"/>
        <color rgb="FF000000"/>
        <rFont val="Calibri"/>
        <family val="2"/>
        <scheme val="minor"/>
      </rPr>
      <t xml:space="preserve"> Windows)</t>
    </r>
  </si>
  <si>
    <r>
      <rPr>
        <strike/>
        <sz val="11"/>
        <color rgb="FF000000"/>
        <rFont val="Calibri"/>
        <family val="2"/>
        <scheme val="minor"/>
      </rPr>
      <t>Maintenance</t>
    </r>
    <r>
      <rPr>
        <sz val="11"/>
        <color rgb="FF000000"/>
        <rFont val="Calibri"/>
        <family val="2"/>
        <scheme val="minor"/>
      </rPr>
      <t xml:space="preserve"> Extended Warranty and Support Services</t>
    </r>
  </si>
  <si>
    <r>
      <t>Displays / Large Format Displays</t>
    </r>
    <r>
      <rPr>
        <strike/>
        <sz val="11"/>
        <color rgb="FF000000"/>
        <rFont val="Calibri"/>
        <family val="2"/>
        <scheme val="minor"/>
      </rPr>
      <t xml:space="preserve"> / Interactive Flat Panels</t>
    </r>
  </si>
  <si>
    <t>Panasonic Connect</t>
  </si>
  <si>
    <t>Panasonic Connect Strategic Partners</t>
  </si>
  <si>
    <t>Panasonic Connect and its Strategic Partners</t>
  </si>
  <si>
    <t>Panasonic Connect (for TOUGHBOOK)</t>
  </si>
  <si>
    <t>Panasonic Connect and its Strategic Partners (Only for TOUGHBOOK Tablets)</t>
  </si>
  <si>
    <t>Panasonic Connect and its Strategic Partners (Only for TOUGHBOOK Devices)</t>
  </si>
  <si>
    <t>Panasonic Connect North America Service Center</t>
  </si>
  <si>
    <r>
      <t xml:space="preserve">Battery Back-up / Power Adapters </t>
    </r>
    <r>
      <rPr>
        <strike/>
        <sz val="11"/>
        <color rgb="FF000000"/>
        <rFont val="Calibri"/>
        <family val="2"/>
        <scheme val="minor"/>
      </rPr>
      <t>/ Surge Protectors</t>
    </r>
  </si>
  <si>
    <t>Panasonic TOUGHBOOK®</t>
  </si>
  <si>
    <t>TOUGHBOOK 40 sku FZ-40ACAAHAM</t>
  </si>
  <si>
    <t>TOUGHBOOK 55 sku FZ-55J260CBM</t>
  </si>
  <si>
    <t>TOUGHBOOK 33 sku CF-33TZ00ZAM</t>
  </si>
  <si>
    <t>Win11 Pro, Intel Core i5-1345U vPro (up to 4.7GHz), AMT, 14.0" FHD 1000 nit Gloved Multi Touch, 16GB, Intel UHD, 512GB OPAL SSD, Intel Wi-Fi 6E, Bluetooth, 4G EM7511, GPS, Dual Pass (Ch1:GPS/Ch2:WWAN), Mic and Infrared 2MP Webcam, Standard Battery, TPM 2.0, Emissive Backlit Keyboard, Flat</t>
  </si>
  <si>
    <t>Product Description</t>
  </si>
  <si>
    <t>Win11 Pro, Intel Core i5-1245U vPro (up to 4.4GHz), AMT, 12.0" QHD Gloved Multi Touch+Digitizer, 16GB, Intel Iris Xe, 512GB OPAL SSD, Intel Wi-Fi 6E, Bluetooth, 4G MLP31-W, GPS, Dual Pass (Ch1:WWAN/Ch2:GPS), Mic and Infrared 2MP Webcam, 8MP Rear Camera, Standard Batteries (2), TPM 2.0, Flat</t>
  </si>
  <si>
    <t>Panasonic Connect sku BR-PJ822D1Y14W</t>
  </si>
  <si>
    <t>PocketJet8 PJ822 Printer Kit, USB TypeA to TypeC 6ft, 12 V car adapter 14 ft (bare wire)</t>
  </si>
  <si>
    <t>Panasonic Connect sku GJ-55LVDLT0P</t>
  </si>
  <si>
    <t>Gamber Johnson Lite Vehicle Dock (no pass) for Panasonic TOUGHBOOK 55 &amp; 54.  Includes LIND power supply.  USB-A (2), Serial, LAN.</t>
  </si>
  <si>
    <t>iKey NEMA 4X (IP67) Keyboard with Mount Holes, Backlit, Emergency Key, 12 Function Keys, Integrated Touchpad, USB Cable, Black Color for all Toughbook</t>
  </si>
  <si>
    <t>Panasonic Connect sku SL-86-911-TP-USB-P</t>
  </si>
  <si>
    <t>https://na.panasonic.com/us/government-contracts/state-education-contracts</t>
  </si>
  <si>
    <t>Per SOW - 0% discount</t>
  </si>
  <si>
    <t>Since an Authorized User must get their quote from a Certified Partner (Panasonic Authorized Reseller),Panasonic Connect NA allows our Certified Partners to provide more aggressive pricing for volume orders and other incentivized purchasing. The Panasonic Connect sales team will work closely with the Certified Partners to support competitive pricing initiatives which may result in pricing less than the discounts proposed in our Exhibit B, but on a case by case basis.</t>
  </si>
  <si>
    <t>Spare Parts</t>
  </si>
  <si>
    <t>Panasonic Holdings Inc.</t>
  </si>
  <si>
    <t xml:space="preserve">Purchases of spare parts (components not included within the xPAK design) will be made directly from Panasonic Connect via the email: sitewebinfo@panasonicproservices.com </t>
  </si>
  <si>
    <t>Since an Authorized User must get their quote from a Certified Partner (Panasonic Authorized Reseller),Panasonic Connect NA allows our Certified Partners to provide more aggressive pricing for volume orders and other incentivized purchasing. The Panasonic Connect sales team will work closely with the Certified Partners to support competitive pricing initiatives which may result in pricing less than the discounts proposed in our Exhibit B, but on a case by case basis. 
Spare parts (components not included within the xPAK design) are exempt from the above stated process and must be purchased directly from Panasonic Connect.</t>
  </si>
  <si>
    <t xml:space="preserve">    </t>
  </si>
  <si>
    <t>Third Party Products</t>
  </si>
  <si>
    <t>Agora</t>
  </si>
  <si>
    <t>Airgain</t>
  </si>
  <si>
    <t>Brother</t>
  </si>
  <si>
    <t>Cradlepoint</t>
  </si>
  <si>
    <t>Gamber Johnson</t>
  </si>
  <si>
    <t>Havis</t>
  </si>
  <si>
    <t>iKey</t>
  </si>
  <si>
    <t>Infocase</t>
  </si>
  <si>
    <t>Lind</t>
  </si>
  <si>
    <t>Nuance</t>
  </si>
  <si>
    <t>ProGlove</t>
  </si>
  <si>
    <t>Seiko Instruments</t>
  </si>
  <si>
    <t>Mobile Mounts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</si>
</sst>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7" x14ac:knownFonts="1">
    <font>
      <sz val="11"/>
      <color rgb="FF000000"/>
      <name val="Calibri"/>
      <family val="2"/>
      <scheme val="minor"/>
    </font>
    <font>
      <sz val="11"/>
      <name val="Calibri"/>
      <family val="2"/>
    </font>
    <font>
      <sz val="11"/>
      <color rgb="FF000000"/>
      <name val="Calibri"/>
      <family val="2"/>
      <scheme val="minor"/>
    </font>
    <font>
      <i/>
      <sz val="11"/>
      <color theme="1"/>
      <name val="Calibri"/>
      <family val="2"/>
      <scheme val="minor"/>
    </font>
    <font>
      <b/>
      <u/>
      <sz val="11"/>
      <color theme="1"/>
      <name val="Calibri"/>
      <family val="2"/>
      <scheme val="minor"/>
    </font>
    <font>
      <sz val="12"/>
      <color rgb="FF000000"/>
      <name val="Segoe UI"/>
      <family val="2"/>
    </font>
    <font>
      <b/>
      <u/>
      <sz val="12"/>
      <color rgb="FF000000"/>
      <name val="Segoe UI"/>
      <family val="2"/>
    </font>
    <font>
      <b/>
      <i/>
      <sz val="11"/>
      <color theme="1"/>
      <name val="Calibri"/>
      <family val="2"/>
      <scheme val="minor"/>
    </font>
    <font>
      <b/>
      <sz val="16"/>
      <name val="Calibri"/>
      <family val="2"/>
    </font>
    <font>
      <sz val="14"/>
      <name val="Calibri"/>
      <family val="2"/>
    </font>
    <font>
      <b/>
      <i/>
      <u/>
      <sz val="11"/>
      <color theme="1"/>
      <name val="Calibri"/>
      <family val="2"/>
      <scheme val="minor"/>
    </font>
    <font>
      <sz val="14"/>
      <name val="Cambria"/>
      <family val="1"/>
    </font>
    <font>
      <strike/>
      <sz val="14"/>
      <name val="Cambria"/>
      <family val="1"/>
    </font>
    <font>
      <sz val="10"/>
      <name val="Times New Roman"/>
      <family val="1"/>
    </font>
    <font>
      <sz val="11"/>
      <color rgb="FF000000"/>
      <name val="Calibri"/>
      <family val="2"/>
    </font>
    <font>
      <strike/>
      <sz val="11"/>
      <color rgb="FF000000"/>
      <name val="Calibri"/>
      <family val="2"/>
      <scheme val="minor"/>
    </font>
    <font>
      <u/>
      <sz val="11"/>
      <color theme="10"/>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4"/>
        <bgColor indexed="64"/>
      </patternFill>
    </fill>
    <fill>
      <patternFill patternType="solid">
        <fgColor theme="3" tint="0.79998168889431442"/>
        <bgColor indexed="64"/>
      </patternFill>
    </fill>
  </fills>
  <borders count="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s>
  <cellStyleXfs count="5">
    <xf numFmtId="0" fontId="0" fillId="0" borderId="0"/>
    <xf numFmtId="44" fontId="2" fillId="0" borderId="0" applyFont="0" applyFill="0" applyBorder="0" applyAlignment="0" applyProtection="0"/>
    <xf numFmtId="9" fontId="2" fillId="0" borderId="0" applyFont="0" applyFill="0" applyBorder="0" applyAlignment="0" applyProtection="0"/>
    <xf numFmtId="0" fontId="13" fillId="0" borderId="0"/>
    <xf numFmtId="0" fontId="16" fillId="0" borderId="0" applyNumberFormat="0" applyFill="0" applyBorder="0" applyAlignment="0" applyProtection="0"/>
  </cellStyleXfs>
  <cellXfs count="34">
    <xf numFmtId="0" fontId="1" fillId="0" borderId="0" xfId="0" applyFont="1"/>
    <xf numFmtId="0" fontId="0" fillId="0" borderId="0" xfId="0"/>
    <xf numFmtId="0" fontId="5" fillId="0" borderId="0" xfId="0" applyFont="1" applyAlignment="1">
      <alignment horizontal="left" vertical="center" indent="1"/>
    </xf>
    <xf numFmtId="0" fontId="6" fillId="0" borderId="0" xfId="0" applyFont="1" applyAlignment="1">
      <alignment horizontal="left" vertical="center" indent="1"/>
    </xf>
    <xf numFmtId="0" fontId="0" fillId="2" borderId="2" xfId="0" applyFill="1" applyBorder="1"/>
    <xf numFmtId="9" fontId="0" fillId="2" borderId="2" xfId="2" applyFont="1" applyFill="1" applyBorder="1" applyAlignment="1">
      <alignment horizontal="center"/>
    </xf>
    <xf numFmtId="0" fontId="0" fillId="2" borderId="2" xfId="0" applyFill="1" applyBorder="1" applyAlignment="1">
      <alignment wrapText="1"/>
    </xf>
    <xf numFmtId="0" fontId="3" fillId="0" borderId="0" xfId="0" applyFont="1" applyAlignment="1">
      <alignment vertical="top" wrapText="1"/>
    </xf>
    <xf numFmtId="0" fontId="1" fillId="0" borderId="0" xfId="0" applyFont="1" applyAlignment="1">
      <alignment wrapText="1"/>
    </xf>
    <xf numFmtId="0" fontId="1" fillId="0" borderId="2" xfId="0" applyFont="1" applyBorder="1"/>
    <xf numFmtId="0" fontId="8" fillId="0" borderId="0" xfId="0" applyFont="1" applyAlignment="1">
      <alignment horizontal="center" wrapText="1"/>
    </xf>
    <xf numFmtId="0" fontId="9" fillId="0" borderId="0" xfId="0" applyFont="1" applyAlignment="1">
      <alignment wrapText="1"/>
    </xf>
    <xf numFmtId="0" fontId="10" fillId="4" borderId="0" xfId="0" applyFont="1" applyFill="1" applyAlignment="1">
      <alignment horizontal="left" vertical="center" wrapText="1"/>
    </xf>
    <xf numFmtId="0" fontId="3" fillId="4" borderId="0" xfId="0" applyFont="1" applyFill="1" applyAlignment="1">
      <alignment horizontal="left" vertical="center" wrapText="1"/>
    </xf>
    <xf numFmtId="0" fontId="8" fillId="5" borderId="0" xfId="0" applyFont="1" applyFill="1" applyAlignment="1">
      <alignment horizontal="center" wrapText="1"/>
    </xf>
    <xf numFmtId="0" fontId="0" fillId="2" borderId="2" xfId="0" applyFill="1" applyBorder="1" applyAlignment="1">
      <alignment horizontal="left" vertical="center" wrapText="1"/>
    </xf>
    <xf numFmtId="0" fontId="11" fillId="0" borderId="0" xfId="0" applyFont="1" applyAlignment="1">
      <alignment wrapText="1"/>
    </xf>
    <xf numFmtId="0" fontId="1" fillId="2" borderId="2" xfId="0" applyFont="1" applyFill="1" applyBorder="1"/>
    <xf numFmtId="164" fontId="0" fillId="2" borderId="2" xfId="1" applyNumberFormat="1" applyFont="1" applyFill="1" applyBorder="1" applyAlignment="1">
      <alignment horizontal="center"/>
    </xf>
    <xf numFmtId="164" fontId="0" fillId="2" borderId="2" xfId="2" applyNumberFormat="1" applyFont="1" applyFill="1" applyBorder="1" applyAlignment="1">
      <alignment horizontal="center"/>
    </xf>
    <xf numFmtId="164" fontId="3" fillId="4" borderId="0" xfId="0" applyNumberFormat="1" applyFont="1" applyFill="1" applyAlignment="1">
      <alignment horizontal="left" vertical="center" wrapText="1"/>
    </xf>
    <xf numFmtId="164" fontId="1" fillId="2" borderId="2" xfId="0" applyNumberFormat="1" applyFont="1" applyFill="1" applyBorder="1"/>
    <xf numFmtId="0" fontId="16" fillId="0" borderId="2" xfId="4" applyBorder="1"/>
    <xf numFmtId="0" fontId="1" fillId="0" borderId="2" xfId="0" applyFont="1" applyBorder="1" applyAlignment="1">
      <alignment wrapText="1"/>
    </xf>
    <xf numFmtId="0" fontId="4"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wrapText="1"/>
    </xf>
    <xf numFmtId="0" fontId="3" fillId="3" borderId="0" xfId="0" applyFont="1" applyFill="1" applyAlignment="1">
      <alignment horizontal="left" vertical="center" wrapText="1"/>
    </xf>
    <xf numFmtId="164" fontId="4" fillId="0" borderId="0" xfId="0" applyNumberFormat="1" applyFont="1" applyAlignment="1">
      <alignment horizontal="center" vertical="center" wrapText="1"/>
    </xf>
    <xf numFmtId="164" fontId="4" fillId="0" borderId="0" xfId="0" applyNumberFormat="1" applyFont="1" applyAlignment="1">
      <alignment horizontal="center" vertical="center"/>
    </xf>
    <xf numFmtId="0" fontId="1" fillId="0" borderId="0" xfId="0" applyFont="1" applyAlignment="1">
      <alignment horizontal="center"/>
    </xf>
    <xf numFmtId="0" fontId="0" fillId="0" borderId="2" xfId="0" applyBorder="1" applyAlignment="1">
      <alignment horizontal="left"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cellXfs>
  <cellStyles count="5">
    <cellStyle name="% 2" xfId="3" xr:uid="{AF762461-F36A-4617-9ABD-EFB3FC6BC451}"/>
    <cellStyle name="Currency" xfId="1" builtinId="4"/>
    <cellStyle name="Hyperlink" xfId="4" builtinId="8"/>
    <cellStyle name="Normal" xfId="0" builtinId="0"/>
    <cellStyle name="Percent" xfId="2"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0000"/>
      <rgbColor rgb="00D3D3D3"/>
      <rgbColor rgb="00DCDCDC"/>
      <rgbColor rgb="00FFA500"/>
      <rgbColor rgb="00808080"/>
      <rgbColor rgb="00FF00FF"/>
      <rgbColor rgb="0000FFFF"/>
      <rgbColor rgb="00800000"/>
      <rgbColor rgb="00008000"/>
      <rgbColor rgb="00000080"/>
      <rgbColor rgb="00808000"/>
      <rgbColor rgb="00800080"/>
      <rgbColor rgb="00008080"/>
      <rgbColor rgb="00C0C0C0"/>
      <rgbColor rgb="00FFFF0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3458306</xdr:colOff>
      <xdr:row>7</xdr:row>
      <xdr:rowOff>43962</xdr:rowOff>
    </xdr:from>
    <xdr:to>
      <xdr:col>3</xdr:col>
      <xdr:colOff>652095</xdr:colOff>
      <xdr:row>12</xdr:row>
      <xdr:rowOff>95250</xdr:rowOff>
    </xdr:to>
    <xdr:sp macro="" textlink="">
      <xdr:nvSpPr>
        <xdr:cNvPr id="2" name="TextBox 1">
          <a:extLst>
            <a:ext uri="{FF2B5EF4-FFF2-40B4-BE49-F238E27FC236}">
              <a16:creationId xmlns:a16="http://schemas.microsoft.com/office/drawing/2014/main" id="{32B53592-9FF5-A40B-46DF-26A9D7B311CF}"/>
            </a:ext>
          </a:extLst>
        </xdr:cNvPr>
        <xdr:cNvSpPr txBox="1"/>
      </xdr:nvSpPr>
      <xdr:spPr>
        <a:xfrm>
          <a:off x="3458306" y="3494943"/>
          <a:ext cx="5341327" cy="10037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i="1">
              <a:solidFill>
                <a:srgbClr val="0070C0"/>
              </a:solidFill>
            </a:rPr>
            <a:t>For more</a:t>
          </a:r>
          <a:r>
            <a:rPr lang="en-US" sz="1400" i="1" baseline="0">
              <a:solidFill>
                <a:srgbClr val="0070C0"/>
              </a:solidFill>
            </a:rPr>
            <a:t> examples, p</a:t>
          </a:r>
          <a:r>
            <a:rPr lang="en-US" sz="1400" i="1">
              <a:solidFill>
                <a:srgbClr val="0070C0"/>
              </a:solidFill>
            </a:rPr>
            <a:t>lease</a:t>
          </a:r>
          <a:r>
            <a:rPr lang="en-US" sz="1400" i="1" baseline="0">
              <a:solidFill>
                <a:srgbClr val="0070C0"/>
              </a:solidFill>
            </a:rPr>
            <a:t> refer to the included Exhibit B Appendix, which is the entire Panasonic Connect Hardware, Peripherals, and Services catalog, with current MSRP and applied proposed discounts and resulting COVA Contract Price.</a:t>
          </a:r>
          <a:endParaRPr lang="en-US" sz="1400" i="1">
            <a:solidFill>
              <a:srgbClr val="0070C0"/>
            </a:solidFill>
          </a:endParaRPr>
        </a:p>
      </xdr:txBody>
    </xdr:sp>
    <xdr:clientData/>
  </xdr:twoCellAnchor>
  <xdr:twoCellAnchor>
    <xdr:from>
      <xdr:col>1</xdr:col>
      <xdr:colOff>476250</xdr:colOff>
      <xdr:row>48</xdr:row>
      <xdr:rowOff>95251</xdr:rowOff>
    </xdr:from>
    <xdr:to>
      <xdr:col>2</xdr:col>
      <xdr:colOff>1853712</xdr:colOff>
      <xdr:row>52</xdr:row>
      <xdr:rowOff>29309</xdr:rowOff>
    </xdr:to>
    <xdr:sp macro="" textlink="">
      <xdr:nvSpPr>
        <xdr:cNvPr id="3" name="TextBox 2">
          <a:extLst>
            <a:ext uri="{FF2B5EF4-FFF2-40B4-BE49-F238E27FC236}">
              <a16:creationId xmlns:a16="http://schemas.microsoft.com/office/drawing/2014/main" id="{611A2B52-3786-973F-0D2A-D387AE3A1FA4}"/>
            </a:ext>
          </a:extLst>
        </xdr:cNvPr>
        <xdr:cNvSpPr txBox="1"/>
      </xdr:nvSpPr>
      <xdr:spPr>
        <a:xfrm>
          <a:off x="3934558" y="11591193"/>
          <a:ext cx="3722077" cy="6960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i="1" baseline="0">
              <a:solidFill>
                <a:srgbClr val="0070C0"/>
              </a:solidFill>
              <a:latin typeface="+mn-lt"/>
              <a:ea typeface="+mn-ea"/>
              <a:cs typeface="+mn-cs"/>
            </a:rPr>
            <a:t>Panasonic Connect NA is not proposing items for Storage, Servers and Data Protection.</a:t>
          </a:r>
        </a:p>
      </xdr:txBody>
    </xdr:sp>
    <xdr:clientData/>
  </xdr:twoCellAnchor>
  <xdr:twoCellAnchor>
    <xdr:from>
      <xdr:col>1</xdr:col>
      <xdr:colOff>652095</xdr:colOff>
      <xdr:row>78</xdr:row>
      <xdr:rowOff>7327</xdr:rowOff>
    </xdr:from>
    <xdr:to>
      <xdr:col>2</xdr:col>
      <xdr:colOff>2029557</xdr:colOff>
      <xdr:row>81</xdr:row>
      <xdr:rowOff>131885</xdr:rowOff>
    </xdr:to>
    <xdr:sp macro="" textlink="">
      <xdr:nvSpPr>
        <xdr:cNvPr id="4" name="TextBox 3">
          <a:extLst>
            <a:ext uri="{FF2B5EF4-FFF2-40B4-BE49-F238E27FC236}">
              <a16:creationId xmlns:a16="http://schemas.microsoft.com/office/drawing/2014/main" id="{EA828510-B1CC-40FF-AC26-BC4CFE8B5CD4}"/>
            </a:ext>
          </a:extLst>
        </xdr:cNvPr>
        <xdr:cNvSpPr txBox="1"/>
      </xdr:nvSpPr>
      <xdr:spPr>
        <a:xfrm>
          <a:off x="4110403" y="17811750"/>
          <a:ext cx="3722077" cy="6960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i="1" baseline="0">
              <a:solidFill>
                <a:srgbClr val="0070C0"/>
              </a:solidFill>
              <a:latin typeface="+mn-lt"/>
              <a:ea typeface="+mn-ea"/>
              <a:cs typeface="+mn-cs"/>
            </a:rPr>
            <a:t>Panasonic Connect NA is not proposing items for eSports.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na.panasonic.com/us/government-contracts/state-education-contracts" TargetMode="External"/><Relationship Id="rId2" Type="http://schemas.openxmlformats.org/officeDocument/2006/relationships/hyperlink" Target="https://na.panasonic.com/us/government-contracts/state-education-contracts" TargetMode="External"/><Relationship Id="rId1" Type="http://schemas.openxmlformats.org/officeDocument/2006/relationships/hyperlink" Target="https://na.panasonic.com/us/government-contracts/state-education-contracts" TargetMode="External"/><Relationship Id="rId4"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https://na.panasonic.com/us/government-contracts/state-education-contracts" TargetMode="External"/><Relationship Id="rId2" Type="http://schemas.openxmlformats.org/officeDocument/2006/relationships/hyperlink" Target="https://na.panasonic.com/us/government-contracts/state-education-contracts" TargetMode="External"/><Relationship Id="rId1" Type="http://schemas.openxmlformats.org/officeDocument/2006/relationships/hyperlink" Target="https://na.panasonic.com/us/government-contracts/state-education-contracts" TargetMode="External"/><Relationship Id="rId4"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F1EE1-1B55-463F-8FEB-97AEBF7269FC}">
  <dimension ref="A1:A15"/>
  <sheetViews>
    <sheetView topLeftCell="A2" zoomScale="110" zoomScaleNormal="110" workbookViewId="0">
      <selection activeCell="A12" sqref="A12"/>
    </sheetView>
  </sheetViews>
  <sheetFormatPr defaultRowHeight="14.5" x14ac:dyDescent="0.35"/>
  <cols>
    <col min="1" max="1" width="125" style="8" customWidth="1"/>
  </cols>
  <sheetData>
    <row r="1" spans="1:1" ht="21" x14ac:dyDescent="0.5">
      <c r="A1" s="10" t="s">
        <v>85</v>
      </c>
    </row>
    <row r="2" spans="1:1" ht="409.5" customHeight="1" x14ac:dyDescent="0.35">
      <c r="A2" s="16" t="s">
        <v>116</v>
      </c>
    </row>
    <row r="3" spans="1:1" ht="21" x14ac:dyDescent="0.5">
      <c r="A3" s="14"/>
    </row>
    <row r="4" spans="1:1" ht="192.5" x14ac:dyDescent="0.35">
      <c r="A4" s="16" t="s">
        <v>117</v>
      </c>
    </row>
    <row r="5" spans="1:1" ht="21" x14ac:dyDescent="0.5">
      <c r="A5" s="14"/>
    </row>
    <row r="6" spans="1:1" ht="70" x14ac:dyDescent="0.35">
      <c r="A6" s="16" t="s">
        <v>88</v>
      </c>
    </row>
    <row r="7" spans="1:1" ht="21" x14ac:dyDescent="0.5">
      <c r="A7" s="14"/>
    </row>
    <row r="8" spans="1:1" ht="133.5" customHeight="1" x14ac:dyDescent="0.35">
      <c r="A8" s="16" t="s">
        <v>89</v>
      </c>
    </row>
    <row r="9" spans="1:1" ht="21" x14ac:dyDescent="0.5">
      <c r="A9" s="14"/>
    </row>
    <row r="10" spans="1:1" ht="122.5" x14ac:dyDescent="0.35">
      <c r="A10" s="16" t="s">
        <v>109</v>
      </c>
    </row>
    <row r="11" spans="1:1" ht="21" x14ac:dyDescent="0.5">
      <c r="A11" s="14"/>
    </row>
    <row r="12" spans="1:1" ht="87.5" x14ac:dyDescent="0.35">
      <c r="A12" s="16" t="s">
        <v>120</v>
      </c>
    </row>
    <row r="13" spans="1:1" ht="21" customHeight="1" x14ac:dyDescent="0.5">
      <c r="A13" s="14"/>
    </row>
    <row r="14" spans="1:1" ht="35" x14ac:dyDescent="0.35">
      <c r="A14" s="16" t="s">
        <v>90</v>
      </c>
    </row>
    <row r="15" spans="1:1" ht="18.5" x14ac:dyDescent="0.45">
      <c r="A15" s="1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CA8AC-5D77-46BB-97B4-A0AE2137E899}">
  <dimension ref="A2:E88"/>
  <sheetViews>
    <sheetView topLeftCell="A3" zoomScale="130" zoomScaleNormal="130" workbookViewId="0">
      <selection activeCell="B28" sqref="B28"/>
    </sheetView>
  </sheetViews>
  <sheetFormatPr defaultRowHeight="14.5" x14ac:dyDescent="0.35"/>
  <cols>
    <col min="1" max="1" width="51.81640625" style="1" customWidth="1"/>
    <col min="2" max="3" width="35.1796875" style="1" customWidth="1"/>
    <col min="4" max="4" width="28.81640625" style="1" customWidth="1"/>
    <col min="5" max="5" width="51.1796875" customWidth="1"/>
  </cols>
  <sheetData>
    <row r="2" spans="1:5" x14ac:dyDescent="0.35">
      <c r="A2" s="27" t="s">
        <v>115</v>
      </c>
      <c r="B2" s="27"/>
      <c r="C2" s="27"/>
      <c r="D2" s="27"/>
    </row>
    <row r="3" spans="1:5" ht="180" customHeight="1" x14ac:dyDescent="0.35">
      <c r="A3" s="27"/>
      <c r="B3" s="27"/>
      <c r="C3" s="27"/>
      <c r="D3" s="27"/>
    </row>
    <row r="4" spans="1:5" ht="16.5" customHeight="1" x14ac:dyDescent="0.35">
      <c r="A4" s="12" t="s">
        <v>93</v>
      </c>
      <c r="B4" s="13"/>
      <c r="C4" s="13"/>
      <c r="D4" s="13"/>
    </row>
    <row r="5" spans="1:5" ht="15" customHeight="1" x14ac:dyDescent="0.35">
      <c r="A5" s="24" t="s">
        <v>32</v>
      </c>
      <c r="B5" s="24" t="s">
        <v>86</v>
      </c>
      <c r="C5" s="24" t="s">
        <v>91</v>
      </c>
      <c r="D5" s="26" t="s">
        <v>92</v>
      </c>
      <c r="E5" s="30" t="s">
        <v>139</v>
      </c>
    </row>
    <row r="6" spans="1:5" x14ac:dyDescent="0.35">
      <c r="A6" s="24" t="s">
        <v>32</v>
      </c>
      <c r="B6" s="25"/>
      <c r="C6" s="25" t="s">
        <v>91</v>
      </c>
      <c r="D6" s="24"/>
      <c r="E6" s="30"/>
    </row>
    <row r="7" spans="1:5" x14ac:dyDescent="0.35">
      <c r="A7" s="4" t="s">
        <v>1</v>
      </c>
      <c r="B7" s="4" t="s">
        <v>118</v>
      </c>
      <c r="C7" s="4" t="s">
        <v>118</v>
      </c>
      <c r="D7" s="18"/>
    </row>
    <row r="8" spans="1:5" x14ac:dyDescent="0.35">
      <c r="A8" s="4" t="s">
        <v>11</v>
      </c>
      <c r="B8" s="4" t="s">
        <v>118</v>
      </c>
      <c r="C8" s="4" t="s">
        <v>118</v>
      </c>
      <c r="D8" s="18" t="s">
        <v>118</v>
      </c>
    </row>
    <row r="9" spans="1:5" x14ac:dyDescent="0.35">
      <c r="A9" s="4" t="s">
        <v>12</v>
      </c>
      <c r="B9" s="4"/>
      <c r="C9" s="4"/>
      <c r="D9" s="19"/>
    </row>
    <row r="10" spans="1:5" x14ac:dyDescent="0.35">
      <c r="A10" s="4" t="s">
        <v>2</v>
      </c>
      <c r="B10" s="4"/>
      <c r="C10" s="4"/>
      <c r="D10" s="19"/>
    </row>
    <row r="11" spans="1:5" x14ac:dyDescent="0.35">
      <c r="A11" s="4" t="s">
        <v>0</v>
      </c>
      <c r="B11" s="4"/>
      <c r="C11" s="4"/>
      <c r="D11" s="19"/>
    </row>
    <row r="12" spans="1:5" x14ac:dyDescent="0.35">
      <c r="A12" s="4" t="s">
        <v>3</v>
      </c>
      <c r="B12" s="4"/>
      <c r="C12" s="4"/>
      <c r="D12" s="19"/>
    </row>
    <row r="13" spans="1:5" x14ac:dyDescent="0.35">
      <c r="A13" s="4" t="s">
        <v>4</v>
      </c>
      <c r="B13" s="4"/>
      <c r="C13" s="4"/>
      <c r="D13" s="19"/>
    </row>
    <row r="14" spans="1:5" x14ac:dyDescent="0.35">
      <c r="A14" s="4" t="s">
        <v>18</v>
      </c>
      <c r="B14" s="4"/>
      <c r="C14" s="4"/>
      <c r="D14" s="19"/>
    </row>
    <row r="15" spans="1:5" x14ac:dyDescent="0.35">
      <c r="A15" s="4" t="s">
        <v>121</v>
      </c>
      <c r="B15" s="4" t="s">
        <v>134</v>
      </c>
      <c r="C15" s="4" t="s">
        <v>135</v>
      </c>
      <c r="D15" s="19">
        <f>5629*(1-0.16)</f>
        <v>4728.3599999999997</v>
      </c>
    </row>
    <row r="16" spans="1:5" x14ac:dyDescent="0.35">
      <c r="A16" s="4" t="s">
        <v>17</v>
      </c>
      <c r="B16" s="4" t="s">
        <v>134</v>
      </c>
      <c r="C16" s="4" t="s">
        <v>136</v>
      </c>
      <c r="D16" s="19">
        <f>3546.4*(1-0.13)</f>
        <v>3085.3679999999999</v>
      </c>
      <c r="E16" t="s">
        <v>138</v>
      </c>
    </row>
    <row r="17" spans="1:5" x14ac:dyDescent="0.35">
      <c r="A17" s="4" t="s">
        <v>123</v>
      </c>
      <c r="B17" s="4" t="s">
        <v>134</v>
      </c>
      <c r="C17" s="4" t="s">
        <v>137</v>
      </c>
      <c r="D17" s="19">
        <f>4473.9*(1-0.12)</f>
        <v>3937.0319999999997</v>
      </c>
      <c r="E17" t="s">
        <v>140</v>
      </c>
    </row>
    <row r="18" spans="1:5" x14ac:dyDescent="0.35">
      <c r="A18" s="4" t="s">
        <v>20</v>
      </c>
      <c r="B18" s="4"/>
      <c r="C18" s="4"/>
      <c r="D18" s="19"/>
    </row>
    <row r="19" spans="1:5" x14ac:dyDescent="0.35">
      <c r="A19" s="4" t="s">
        <v>19</v>
      </c>
      <c r="B19" s="4"/>
      <c r="C19" s="4"/>
      <c r="D19" s="19"/>
    </row>
    <row r="20" spans="1:5" x14ac:dyDescent="0.35">
      <c r="A20" s="4" t="s">
        <v>57</v>
      </c>
      <c r="B20" s="4"/>
      <c r="C20" s="4"/>
      <c r="D20" s="19"/>
    </row>
    <row r="21" spans="1:5" x14ac:dyDescent="0.35">
      <c r="A21" s="4" t="s">
        <v>33</v>
      </c>
      <c r="B21" s="4"/>
      <c r="C21" s="4"/>
      <c r="D21" s="19"/>
    </row>
    <row r="22" spans="1:5" x14ac:dyDescent="0.35">
      <c r="A22" s="6" t="s">
        <v>45</v>
      </c>
      <c r="B22" s="6"/>
      <c r="C22" s="6"/>
      <c r="D22" s="19"/>
    </row>
    <row r="23" spans="1:5" ht="16.5" customHeight="1" x14ac:dyDescent="0.35">
      <c r="A23" s="12" t="s">
        <v>94</v>
      </c>
      <c r="B23" s="13"/>
      <c r="C23" s="13"/>
      <c r="D23" s="20"/>
    </row>
    <row r="24" spans="1:5" ht="15" customHeight="1" x14ac:dyDescent="0.35">
      <c r="A24" s="24" t="s">
        <v>32</v>
      </c>
      <c r="B24" s="24" t="s">
        <v>86</v>
      </c>
      <c r="C24" s="24" t="s">
        <v>91</v>
      </c>
      <c r="D24" s="28" t="s">
        <v>92</v>
      </c>
    </row>
    <row r="25" spans="1:5" x14ac:dyDescent="0.35">
      <c r="A25" s="24" t="s">
        <v>32</v>
      </c>
      <c r="B25" s="25"/>
      <c r="C25" s="25" t="s">
        <v>91</v>
      </c>
      <c r="D25" s="29"/>
    </row>
    <row r="26" spans="1:5" x14ac:dyDescent="0.35">
      <c r="A26" s="4" t="s">
        <v>24</v>
      </c>
      <c r="B26" s="4"/>
      <c r="C26" s="4"/>
      <c r="D26" s="19"/>
    </row>
    <row r="27" spans="1:5" x14ac:dyDescent="0.35">
      <c r="A27" s="4" t="s">
        <v>25</v>
      </c>
      <c r="B27" s="4"/>
      <c r="C27" s="4"/>
      <c r="D27" s="19"/>
    </row>
    <row r="28" spans="1:5" x14ac:dyDescent="0.35">
      <c r="A28" s="4" t="s">
        <v>26</v>
      </c>
      <c r="B28" s="4" t="s">
        <v>126</v>
      </c>
      <c r="C28" s="4" t="s">
        <v>146</v>
      </c>
      <c r="D28" s="19">
        <f>395*(1-0.11)</f>
        <v>351.55</v>
      </c>
      <c r="E28" t="s">
        <v>145</v>
      </c>
    </row>
    <row r="29" spans="1:5" x14ac:dyDescent="0.35">
      <c r="A29" s="4" t="s">
        <v>27</v>
      </c>
      <c r="B29" s="4"/>
      <c r="C29" s="4"/>
      <c r="D29" s="19"/>
    </row>
    <row r="30" spans="1:5" x14ac:dyDescent="0.35">
      <c r="A30" s="4" t="s">
        <v>23</v>
      </c>
      <c r="B30" s="4"/>
      <c r="C30" s="4"/>
      <c r="D30" s="19"/>
    </row>
    <row r="31" spans="1:5" x14ac:dyDescent="0.35">
      <c r="A31" s="4" t="s">
        <v>28</v>
      </c>
      <c r="B31" s="4" t="s">
        <v>126</v>
      </c>
      <c r="C31" s="4" t="s">
        <v>143</v>
      </c>
      <c r="D31" s="19">
        <f>1494*(1-0.11)</f>
        <v>1329.66</v>
      </c>
      <c r="E31" t="s">
        <v>144</v>
      </c>
    </row>
    <row r="32" spans="1:5" x14ac:dyDescent="0.35">
      <c r="A32" s="4" t="s">
        <v>29</v>
      </c>
      <c r="B32" s="4"/>
      <c r="C32" s="4"/>
      <c r="D32" s="19"/>
    </row>
    <row r="33" spans="1:5" x14ac:dyDescent="0.35">
      <c r="A33" s="4" t="s">
        <v>81</v>
      </c>
      <c r="B33" s="4"/>
      <c r="C33" s="4"/>
      <c r="D33" s="19"/>
    </row>
    <row r="34" spans="1:5" x14ac:dyDescent="0.35">
      <c r="A34" s="4" t="s">
        <v>5</v>
      </c>
      <c r="B34" s="4"/>
      <c r="C34" s="4"/>
      <c r="D34" s="19"/>
    </row>
    <row r="35" spans="1:5" x14ac:dyDescent="0.35">
      <c r="A35" s="4" t="s">
        <v>6</v>
      </c>
      <c r="B35" s="4"/>
      <c r="C35" s="4"/>
      <c r="D35" s="19"/>
    </row>
    <row r="36" spans="1:5" x14ac:dyDescent="0.35">
      <c r="A36" s="4" t="s">
        <v>7</v>
      </c>
      <c r="B36" s="4"/>
      <c r="C36" s="4"/>
      <c r="D36" s="19"/>
    </row>
    <row r="37" spans="1:5" x14ac:dyDescent="0.35">
      <c r="A37" s="4" t="s">
        <v>8</v>
      </c>
      <c r="B37" s="4"/>
      <c r="C37" s="4"/>
      <c r="D37" s="19"/>
    </row>
    <row r="38" spans="1:5" x14ac:dyDescent="0.35">
      <c r="A38" s="4" t="s">
        <v>9</v>
      </c>
      <c r="B38" s="4"/>
      <c r="C38" s="4"/>
      <c r="D38" s="19"/>
    </row>
    <row r="39" spans="1:5" x14ac:dyDescent="0.35">
      <c r="A39" s="4" t="s">
        <v>10</v>
      </c>
      <c r="B39" s="4" t="s">
        <v>126</v>
      </c>
      <c r="C39" s="4" t="s">
        <v>141</v>
      </c>
      <c r="D39" s="19">
        <f>481*(1-0.11)</f>
        <v>428.09000000000003</v>
      </c>
      <c r="E39" t="s">
        <v>142</v>
      </c>
    </row>
    <row r="40" spans="1:5" x14ac:dyDescent="0.35">
      <c r="A40" s="4" t="s">
        <v>30</v>
      </c>
      <c r="B40" s="4"/>
      <c r="C40" s="4"/>
      <c r="D40" s="19"/>
    </row>
    <row r="41" spans="1:5" x14ac:dyDescent="0.35">
      <c r="A41" s="4" t="s">
        <v>31</v>
      </c>
      <c r="B41" s="4"/>
      <c r="C41" s="4"/>
      <c r="D41" s="19"/>
    </row>
    <row r="42" spans="1:5" x14ac:dyDescent="0.35">
      <c r="A42" s="4" t="s">
        <v>34</v>
      </c>
      <c r="B42" s="4"/>
      <c r="C42" s="4"/>
      <c r="D42" s="19"/>
    </row>
    <row r="43" spans="1:5" ht="16.5" customHeight="1" x14ac:dyDescent="0.35">
      <c r="A43" s="12" t="s">
        <v>108</v>
      </c>
      <c r="B43" s="13"/>
      <c r="C43" s="13"/>
      <c r="D43" s="13"/>
    </row>
    <row r="44" spans="1:5" ht="15" customHeight="1" x14ac:dyDescent="0.35">
      <c r="A44" s="24" t="s">
        <v>32</v>
      </c>
      <c r="B44" s="24" t="s">
        <v>86</v>
      </c>
      <c r="C44" s="24" t="s">
        <v>91</v>
      </c>
      <c r="D44" s="26" t="s">
        <v>92</v>
      </c>
    </row>
    <row r="45" spans="1:5" x14ac:dyDescent="0.35">
      <c r="A45" s="24" t="s">
        <v>32</v>
      </c>
      <c r="B45" s="25"/>
      <c r="C45" s="25" t="s">
        <v>91</v>
      </c>
      <c r="D45" s="24"/>
    </row>
    <row r="46" spans="1:5" x14ac:dyDescent="0.35">
      <c r="A46" s="6" t="s">
        <v>35</v>
      </c>
      <c r="B46" s="4"/>
      <c r="C46" s="4"/>
      <c r="D46" s="19"/>
    </row>
    <row r="47" spans="1:5" x14ac:dyDescent="0.35">
      <c r="A47" s="6" t="s">
        <v>36</v>
      </c>
      <c r="B47" s="4"/>
      <c r="C47" s="4"/>
      <c r="D47" s="19"/>
    </row>
    <row r="48" spans="1:5" x14ac:dyDescent="0.35">
      <c r="A48" s="6" t="s">
        <v>37</v>
      </c>
      <c r="B48" s="4"/>
      <c r="C48" s="4"/>
      <c r="D48" s="19"/>
    </row>
    <row r="49" spans="1:4" x14ac:dyDescent="0.35">
      <c r="A49" s="6" t="s">
        <v>38</v>
      </c>
      <c r="B49" s="4"/>
      <c r="C49" s="4"/>
      <c r="D49" s="19"/>
    </row>
    <row r="50" spans="1:4" x14ac:dyDescent="0.35">
      <c r="A50" s="6" t="s">
        <v>39</v>
      </c>
      <c r="B50" s="4"/>
      <c r="C50" s="4"/>
      <c r="D50" s="19"/>
    </row>
    <row r="51" spans="1:4" x14ac:dyDescent="0.35">
      <c r="A51" s="6" t="s">
        <v>40</v>
      </c>
      <c r="B51" s="4"/>
      <c r="C51" s="4"/>
      <c r="D51" s="19"/>
    </row>
    <row r="52" spans="1:4" x14ac:dyDescent="0.35">
      <c r="A52" s="6" t="s">
        <v>41</v>
      </c>
      <c r="B52" s="4"/>
      <c r="C52" s="4"/>
      <c r="D52" s="19"/>
    </row>
    <row r="53" spans="1:4" x14ac:dyDescent="0.35">
      <c r="A53" s="6" t="s">
        <v>42</v>
      </c>
      <c r="B53" s="4"/>
      <c r="C53" s="4"/>
      <c r="D53" s="19"/>
    </row>
    <row r="54" spans="1:4" x14ac:dyDescent="0.35">
      <c r="A54" s="6" t="s">
        <v>21</v>
      </c>
      <c r="B54" s="4"/>
      <c r="C54" s="4"/>
      <c r="D54" s="19"/>
    </row>
    <row r="55" spans="1:4" x14ac:dyDescent="0.35">
      <c r="A55" s="6" t="s">
        <v>22</v>
      </c>
      <c r="B55" s="4"/>
      <c r="C55" s="4"/>
      <c r="D55" s="19"/>
    </row>
    <row r="56" spans="1:4" x14ac:dyDescent="0.35">
      <c r="A56" s="6" t="s">
        <v>57</v>
      </c>
      <c r="B56" s="4"/>
      <c r="C56" s="4"/>
      <c r="D56" s="19"/>
    </row>
    <row r="57" spans="1:4" ht="29" x14ac:dyDescent="0.35">
      <c r="A57" s="6" t="s">
        <v>43</v>
      </c>
      <c r="B57" s="4"/>
      <c r="C57" s="4"/>
      <c r="D57" s="19"/>
    </row>
    <row r="58" spans="1:4" x14ac:dyDescent="0.35">
      <c r="A58" s="6" t="s">
        <v>13</v>
      </c>
      <c r="B58" s="4"/>
      <c r="C58" s="4"/>
      <c r="D58" s="19"/>
    </row>
    <row r="59" spans="1:4" x14ac:dyDescent="0.35">
      <c r="A59" s="6" t="s">
        <v>14</v>
      </c>
      <c r="B59" s="4"/>
      <c r="C59" s="4"/>
      <c r="D59" s="19"/>
    </row>
    <row r="60" spans="1:4" x14ac:dyDescent="0.35">
      <c r="A60" s="6" t="s">
        <v>15</v>
      </c>
      <c r="B60" s="4"/>
      <c r="C60" s="4"/>
      <c r="D60" s="19"/>
    </row>
    <row r="61" spans="1:4" x14ac:dyDescent="0.35">
      <c r="A61" s="6" t="s">
        <v>16</v>
      </c>
      <c r="B61" s="4"/>
      <c r="C61" s="4"/>
      <c r="D61" s="19"/>
    </row>
    <row r="62" spans="1:4" x14ac:dyDescent="0.35">
      <c r="A62" s="6" t="s">
        <v>57</v>
      </c>
      <c r="B62" s="4"/>
      <c r="C62" s="4"/>
      <c r="D62" s="19"/>
    </row>
    <row r="63" spans="1:4" x14ac:dyDescent="0.35">
      <c r="A63" s="6" t="s">
        <v>44</v>
      </c>
      <c r="B63" s="4"/>
      <c r="C63" s="4"/>
      <c r="D63" s="19"/>
    </row>
    <row r="64" spans="1:4" x14ac:dyDescent="0.35">
      <c r="A64" s="6" t="s">
        <v>99</v>
      </c>
      <c r="B64" s="4"/>
      <c r="C64" s="4"/>
      <c r="D64" s="19"/>
    </row>
    <row r="65" spans="1:4" x14ac:dyDescent="0.35">
      <c r="A65" s="6" t="s">
        <v>100</v>
      </c>
      <c r="B65" s="4"/>
      <c r="C65" s="4"/>
      <c r="D65" s="19"/>
    </row>
    <row r="66" spans="1:4" x14ac:dyDescent="0.35">
      <c r="A66" s="6" t="s">
        <v>101</v>
      </c>
      <c r="B66" s="4"/>
      <c r="C66" s="4"/>
      <c r="D66" s="19"/>
    </row>
    <row r="67" spans="1:4" x14ac:dyDescent="0.35">
      <c r="A67" s="6" t="s">
        <v>102</v>
      </c>
      <c r="B67" s="4"/>
      <c r="C67" s="4"/>
      <c r="D67" s="19"/>
    </row>
    <row r="68" spans="1:4" x14ac:dyDescent="0.35">
      <c r="A68" s="6" t="s">
        <v>103</v>
      </c>
      <c r="B68" s="4"/>
      <c r="C68" s="4"/>
      <c r="D68" s="19"/>
    </row>
    <row r="69" spans="1:4" x14ac:dyDescent="0.35">
      <c r="A69" s="6" t="s">
        <v>104</v>
      </c>
      <c r="B69" s="4"/>
      <c r="C69" s="4"/>
      <c r="D69" s="19"/>
    </row>
    <row r="70" spans="1:4" x14ac:dyDescent="0.35">
      <c r="A70" s="6" t="s">
        <v>105</v>
      </c>
      <c r="B70" s="4"/>
      <c r="C70" s="4"/>
      <c r="D70" s="19"/>
    </row>
    <row r="71" spans="1:4" x14ac:dyDescent="0.35">
      <c r="A71" s="6" t="s">
        <v>106</v>
      </c>
      <c r="B71" s="4"/>
      <c r="C71" s="4"/>
      <c r="D71" s="19"/>
    </row>
    <row r="72" spans="1:4" x14ac:dyDescent="0.35">
      <c r="A72" s="6" t="s">
        <v>107</v>
      </c>
      <c r="B72" s="4"/>
      <c r="C72" s="4"/>
      <c r="D72" s="19"/>
    </row>
    <row r="73" spans="1:4" ht="16.5" customHeight="1" x14ac:dyDescent="0.35">
      <c r="A73" s="12" t="s">
        <v>95</v>
      </c>
      <c r="B73" s="13"/>
      <c r="C73" s="13"/>
      <c r="D73" s="13"/>
    </row>
    <row r="74" spans="1:4" ht="15" customHeight="1" x14ac:dyDescent="0.35">
      <c r="A74" s="24" t="s">
        <v>32</v>
      </c>
      <c r="B74" s="24" t="s">
        <v>86</v>
      </c>
      <c r="C74" s="24" t="s">
        <v>91</v>
      </c>
      <c r="D74" s="26" t="s">
        <v>92</v>
      </c>
    </row>
    <row r="75" spans="1:4" x14ac:dyDescent="0.35">
      <c r="A75" s="24" t="s">
        <v>32</v>
      </c>
      <c r="B75" s="25"/>
      <c r="C75" s="25" t="s">
        <v>91</v>
      </c>
      <c r="D75" s="24"/>
    </row>
    <row r="76" spans="1:4" x14ac:dyDescent="0.35">
      <c r="A76" s="4" t="s">
        <v>46</v>
      </c>
      <c r="B76" s="4"/>
      <c r="C76" s="4"/>
      <c r="D76" s="19"/>
    </row>
    <row r="77" spans="1:4" x14ac:dyDescent="0.35">
      <c r="A77" s="4" t="s">
        <v>47</v>
      </c>
      <c r="B77" s="4"/>
      <c r="C77" s="4"/>
      <c r="D77" s="19"/>
    </row>
    <row r="78" spans="1:4" x14ac:dyDescent="0.35">
      <c r="A78" s="4" t="s">
        <v>48</v>
      </c>
      <c r="B78" s="4"/>
      <c r="C78" s="4"/>
      <c r="D78" s="19"/>
    </row>
    <row r="79" spans="1:4" x14ac:dyDescent="0.35">
      <c r="A79" s="4" t="s">
        <v>49</v>
      </c>
      <c r="B79" s="4"/>
      <c r="C79" s="4"/>
      <c r="D79" s="19"/>
    </row>
    <row r="80" spans="1:4" x14ac:dyDescent="0.35">
      <c r="A80" s="4" t="s">
        <v>50</v>
      </c>
      <c r="B80" s="4"/>
      <c r="C80" s="4"/>
      <c r="D80" s="19"/>
    </row>
    <row r="81" spans="1:4" x14ac:dyDescent="0.35">
      <c r="A81" s="4" t="s">
        <v>51</v>
      </c>
      <c r="B81" s="4"/>
      <c r="C81" s="4"/>
      <c r="D81" s="19"/>
    </row>
    <row r="82" spans="1:4" x14ac:dyDescent="0.35">
      <c r="A82" s="4" t="s">
        <v>52</v>
      </c>
      <c r="B82" s="4"/>
      <c r="C82" s="4"/>
      <c r="D82" s="19"/>
    </row>
    <row r="83" spans="1:4" x14ac:dyDescent="0.35">
      <c r="A83" s="4" t="s">
        <v>53</v>
      </c>
      <c r="B83" s="4"/>
      <c r="C83" s="4"/>
      <c r="D83" s="19"/>
    </row>
    <row r="84" spans="1:4" x14ac:dyDescent="0.35">
      <c r="A84" s="4" t="s">
        <v>54</v>
      </c>
      <c r="B84" s="4"/>
      <c r="C84" s="4"/>
      <c r="D84" s="19"/>
    </row>
    <row r="85" spans="1:4" x14ac:dyDescent="0.35">
      <c r="A85" s="4" t="s">
        <v>55</v>
      </c>
      <c r="B85" s="4"/>
      <c r="C85" s="4"/>
      <c r="D85" s="19"/>
    </row>
    <row r="86" spans="1:4" x14ac:dyDescent="0.35">
      <c r="A86" s="4" t="s">
        <v>56</v>
      </c>
      <c r="B86" s="4"/>
      <c r="C86" s="4"/>
      <c r="D86" s="19"/>
    </row>
    <row r="87" spans="1:4" x14ac:dyDescent="0.35">
      <c r="A87" s="4" t="s">
        <v>57</v>
      </c>
      <c r="B87" s="4"/>
      <c r="C87" s="4"/>
      <c r="D87" s="19"/>
    </row>
    <row r="88" spans="1:4" ht="58" x14ac:dyDescent="0.35">
      <c r="A88" s="6" t="s">
        <v>98</v>
      </c>
      <c r="B88" s="4"/>
      <c r="C88" s="4"/>
      <c r="D88" s="19"/>
    </row>
  </sheetData>
  <mergeCells count="18">
    <mergeCell ref="E5:E6"/>
    <mergeCell ref="A44:A45"/>
    <mergeCell ref="B44:B45"/>
    <mergeCell ref="C44:C45"/>
    <mergeCell ref="D44:D45"/>
    <mergeCell ref="A74:A75"/>
    <mergeCell ref="B74:B75"/>
    <mergeCell ref="C74:C75"/>
    <mergeCell ref="D74:D75"/>
    <mergeCell ref="A2:D3"/>
    <mergeCell ref="A5:A6"/>
    <mergeCell ref="B5:B6"/>
    <mergeCell ref="D5:D6"/>
    <mergeCell ref="A24:A25"/>
    <mergeCell ref="B24:B25"/>
    <mergeCell ref="D24:D25"/>
    <mergeCell ref="C24:C25"/>
    <mergeCell ref="C5:C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789E4-1EDE-42AA-A42C-4CD6B8BB4A60}">
  <dimension ref="A2:D23"/>
  <sheetViews>
    <sheetView showGridLines="0" topLeftCell="A3" zoomScale="115" zoomScaleNormal="115" workbookViewId="0">
      <selection activeCell="B14" sqref="B14"/>
    </sheetView>
  </sheetViews>
  <sheetFormatPr defaultRowHeight="14.5" x14ac:dyDescent="0.35"/>
  <cols>
    <col min="1" max="1" width="50.1796875" style="1" bestFit="1" customWidth="1"/>
    <col min="2" max="2" width="35.1796875" style="1" customWidth="1"/>
    <col min="3" max="3" width="14.7265625" style="1" customWidth="1"/>
    <col min="4" max="4" width="72.7265625" bestFit="1" customWidth="1"/>
  </cols>
  <sheetData>
    <row r="2" spans="1:4" x14ac:dyDescent="0.35">
      <c r="A2" s="27" t="s">
        <v>83</v>
      </c>
      <c r="B2" s="27"/>
      <c r="C2" s="27"/>
    </row>
    <row r="3" spans="1:4" ht="72.75" customHeight="1" x14ac:dyDescent="0.35">
      <c r="A3" s="27"/>
      <c r="B3" s="27"/>
      <c r="C3" s="27"/>
    </row>
    <row r="4" spans="1:4" ht="15" customHeight="1" x14ac:dyDescent="0.35">
      <c r="A4" s="24" t="s">
        <v>32</v>
      </c>
      <c r="B4" s="24" t="s">
        <v>86</v>
      </c>
      <c r="C4" s="26" t="s">
        <v>82</v>
      </c>
      <c r="D4" s="26" t="s">
        <v>84</v>
      </c>
    </row>
    <row r="5" spans="1:4" ht="30" customHeight="1" x14ac:dyDescent="0.35">
      <c r="A5" s="24" t="s">
        <v>32</v>
      </c>
      <c r="B5" s="25"/>
      <c r="C5" s="24"/>
      <c r="D5" s="26"/>
    </row>
    <row r="6" spans="1:4" x14ac:dyDescent="0.35">
      <c r="A6" s="4" t="s">
        <v>1</v>
      </c>
      <c r="B6" s="4" t="s">
        <v>118</v>
      </c>
      <c r="C6" s="5" t="s">
        <v>118</v>
      </c>
      <c r="D6" s="9"/>
    </row>
    <row r="7" spans="1:4" x14ac:dyDescent="0.35">
      <c r="A7" s="4" t="s">
        <v>11</v>
      </c>
      <c r="B7" s="4"/>
      <c r="C7" s="5"/>
      <c r="D7" s="9"/>
    </row>
    <row r="8" spans="1:4" x14ac:dyDescent="0.35">
      <c r="A8" s="4" t="s">
        <v>12</v>
      </c>
      <c r="B8" s="4"/>
      <c r="C8" s="5"/>
      <c r="D8" s="9"/>
    </row>
    <row r="9" spans="1:4" x14ac:dyDescent="0.35">
      <c r="A9" s="4" t="s">
        <v>2</v>
      </c>
      <c r="B9" s="4"/>
      <c r="C9" s="5"/>
      <c r="D9" s="9"/>
    </row>
    <row r="10" spans="1:4" x14ac:dyDescent="0.35">
      <c r="A10" s="4" t="s">
        <v>0</v>
      </c>
      <c r="B10" s="4"/>
      <c r="C10" s="5"/>
      <c r="D10" s="9"/>
    </row>
    <row r="11" spans="1:4" x14ac:dyDescent="0.35">
      <c r="A11" s="4" t="s">
        <v>3</v>
      </c>
      <c r="B11" s="4"/>
      <c r="C11" s="5"/>
      <c r="D11" s="9"/>
    </row>
    <row r="12" spans="1:4" x14ac:dyDescent="0.35">
      <c r="A12" s="4" t="s">
        <v>4</v>
      </c>
      <c r="B12" s="4"/>
      <c r="C12" s="5"/>
      <c r="D12" s="9"/>
    </row>
    <row r="13" spans="1:4" x14ac:dyDescent="0.35">
      <c r="A13" s="4" t="s">
        <v>18</v>
      </c>
      <c r="B13" s="4"/>
      <c r="C13" s="5"/>
      <c r="D13" s="9"/>
    </row>
    <row r="14" spans="1:4" x14ac:dyDescent="0.35">
      <c r="A14" s="4" t="s">
        <v>121</v>
      </c>
      <c r="B14" s="4" t="s">
        <v>122</v>
      </c>
      <c r="C14" s="5">
        <v>0.16</v>
      </c>
      <c r="D14" s="22" t="s">
        <v>147</v>
      </c>
    </row>
    <row r="15" spans="1:4" x14ac:dyDescent="0.35">
      <c r="A15" s="4" t="s">
        <v>17</v>
      </c>
      <c r="B15" s="4" t="s">
        <v>122</v>
      </c>
      <c r="C15" s="5">
        <v>0.13</v>
      </c>
      <c r="D15" s="22" t="s">
        <v>147</v>
      </c>
    </row>
    <row r="16" spans="1:4" x14ac:dyDescent="0.35">
      <c r="A16" s="4" t="s">
        <v>123</v>
      </c>
      <c r="B16" s="4" t="s">
        <v>122</v>
      </c>
      <c r="C16" s="5">
        <v>0.12</v>
      </c>
      <c r="D16" s="22" t="s">
        <v>147</v>
      </c>
    </row>
    <row r="17" spans="1:4" x14ac:dyDescent="0.35">
      <c r="A17" s="4" t="s">
        <v>20</v>
      </c>
      <c r="B17" s="4"/>
      <c r="C17" s="5"/>
      <c r="D17" s="9"/>
    </row>
    <row r="18" spans="1:4" x14ac:dyDescent="0.35">
      <c r="A18" s="4" t="s">
        <v>19</v>
      </c>
      <c r="B18" s="4"/>
      <c r="C18" s="5"/>
      <c r="D18" s="9"/>
    </row>
    <row r="19" spans="1:4" ht="43.5" x14ac:dyDescent="0.35">
      <c r="A19" s="4" t="s">
        <v>150</v>
      </c>
      <c r="B19" s="4" t="s">
        <v>151</v>
      </c>
      <c r="C19" s="5">
        <v>0</v>
      </c>
      <c r="D19" s="23" t="s">
        <v>152</v>
      </c>
    </row>
    <row r="20" spans="1:4" x14ac:dyDescent="0.35">
      <c r="A20" s="4" t="s">
        <v>124</v>
      </c>
      <c r="B20" s="4" t="s">
        <v>132</v>
      </c>
      <c r="C20" s="5">
        <v>0</v>
      </c>
      <c r="D20" s="22" t="s">
        <v>147</v>
      </c>
    </row>
    <row r="21" spans="1:4" ht="23.25" customHeight="1" x14ac:dyDescent="0.35">
      <c r="A21" s="4" t="s">
        <v>33</v>
      </c>
      <c r="B21" s="4"/>
      <c r="C21" s="5"/>
      <c r="D21" s="9"/>
    </row>
    <row r="22" spans="1:4" ht="29" x14ac:dyDescent="0.35">
      <c r="A22" s="6" t="s">
        <v>45</v>
      </c>
      <c r="B22" s="6"/>
      <c r="C22" s="5"/>
      <c r="D22" s="9"/>
    </row>
    <row r="23" spans="1:4" ht="103.5" customHeight="1" x14ac:dyDescent="0.35">
      <c r="A23" s="15" t="s">
        <v>97</v>
      </c>
      <c r="B23" s="31" t="s">
        <v>153</v>
      </c>
      <c r="C23" s="31"/>
      <c r="D23" s="31"/>
    </row>
  </sheetData>
  <mergeCells count="6">
    <mergeCell ref="B23:D23"/>
    <mergeCell ref="A4:A5"/>
    <mergeCell ref="A2:C3"/>
    <mergeCell ref="D4:D5"/>
    <mergeCell ref="C4:C5"/>
    <mergeCell ref="B4:B5"/>
  </mergeCells>
  <hyperlinks>
    <hyperlink ref="D14" r:id="rId1" xr:uid="{8E0C549F-873C-457E-A200-B73FED839EEE}"/>
    <hyperlink ref="D15:D16" r:id="rId2" display="https://na.panasonic.com/us/government-contracts/state-education-contracts" xr:uid="{8BB2E81A-F540-4A86-B9F2-E2F395C28944}"/>
    <hyperlink ref="D20" r:id="rId3" xr:uid="{4BBFC786-7544-4F4F-8D80-F47FCA5D2972}"/>
  </hyperlinks>
  <pageMargins left="0.7" right="0.7" top="0.75" bottom="0.75" header="0.3" footer="0.3"/>
  <pageSetup orientation="portrait"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DBAE6-AF2E-4301-8847-4A6AED5FB605}">
  <dimension ref="A2:D22"/>
  <sheetViews>
    <sheetView topLeftCell="A3" zoomScale="130" zoomScaleNormal="130" workbookViewId="0">
      <selection activeCell="A22" sqref="A22:XFD35"/>
    </sheetView>
  </sheetViews>
  <sheetFormatPr defaultRowHeight="14.5" x14ac:dyDescent="0.35"/>
  <cols>
    <col min="1" max="1" width="51.81640625" bestFit="1" customWidth="1"/>
    <col min="2" max="2" width="34.453125" bestFit="1" customWidth="1"/>
    <col min="3" max="3" width="13" customWidth="1"/>
    <col min="4" max="4" width="31.453125" customWidth="1"/>
  </cols>
  <sheetData>
    <row r="2" spans="1:4" x14ac:dyDescent="0.35">
      <c r="A2" s="27" t="s">
        <v>96</v>
      </c>
      <c r="B2" s="27"/>
      <c r="C2" s="27"/>
    </row>
    <row r="3" spans="1:4" ht="54.75" customHeight="1" x14ac:dyDescent="0.35">
      <c r="A3" s="27"/>
      <c r="B3" s="27"/>
      <c r="C3" s="27"/>
      <c r="D3" s="7"/>
    </row>
    <row r="4" spans="1:4" ht="15" customHeight="1" x14ac:dyDescent="0.35">
      <c r="A4" s="24" t="s">
        <v>32</v>
      </c>
      <c r="B4" s="24" t="s">
        <v>87</v>
      </c>
      <c r="C4" s="26" t="s">
        <v>82</v>
      </c>
      <c r="D4" s="26" t="s">
        <v>84</v>
      </c>
    </row>
    <row r="5" spans="1:4" ht="30" customHeight="1" x14ac:dyDescent="0.35">
      <c r="A5" s="24" t="s">
        <v>32</v>
      </c>
      <c r="B5" s="25"/>
      <c r="C5" s="24"/>
      <c r="D5" s="26"/>
    </row>
    <row r="6" spans="1:4" x14ac:dyDescent="0.35">
      <c r="A6" s="4" t="s">
        <v>24</v>
      </c>
      <c r="B6" s="4" t="s">
        <v>130</v>
      </c>
      <c r="C6" s="5">
        <v>0.11</v>
      </c>
      <c r="D6" s="22" t="s">
        <v>147</v>
      </c>
    </row>
    <row r="7" spans="1:4" x14ac:dyDescent="0.35">
      <c r="A7" s="4" t="s">
        <v>25</v>
      </c>
      <c r="B7" s="4" t="s">
        <v>129</v>
      </c>
      <c r="C7" s="5">
        <v>0.11</v>
      </c>
      <c r="D7" s="22" t="s">
        <v>147</v>
      </c>
    </row>
    <row r="8" spans="1:4" x14ac:dyDescent="0.35">
      <c r="A8" s="4" t="s">
        <v>26</v>
      </c>
      <c r="B8" s="4" t="s">
        <v>128</v>
      </c>
      <c r="C8" s="5">
        <v>0.11</v>
      </c>
      <c r="D8" s="22" t="s">
        <v>147</v>
      </c>
    </row>
    <row r="9" spans="1:4" x14ac:dyDescent="0.35">
      <c r="A9" s="4" t="s">
        <v>27</v>
      </c>
      <c r="B9" s="4" t="s">
        <v>129</v>
      </c>
      <c r="C9" s="5">
        <v>0.11</v>
      </c>
      <c r="D9" s="22" t="s">
        <v>147</v>
      </c>
    </row>
    <row r="10" spans="1:4" x14ac:dyDescent="0.35">
      <c r="A10" s="4" t="s">
        <v>125</v>
      </c>
      <c r="B10" s="4" t="s">
        <v>126</v>
      </c>
      <c r="C10" s="5">
        <v>0.16</v>
      </c>
      <c r="D10" s="22" t="s">
        <v>147</v>
      </c>
    </row>
    <row r="11" spans="1:4" x14ac:dyDescent="0.35">
      <c r="A11" s="4" t="s">
        <v>28</v>
      </c>
      <c r="B11" s="4" t="s">
        <v>131</v>
      </c>
      <c r="C11" s="5">
        <v>0.11</v>
      </c>
      <c r="D11" s="22" t="s">
        <v>147</v>
      </c>
    </row>
    <row r="12" spans="1:4" x14ac:dyDescent="0.35">
      <c r="A12" s="4" t="s">
        <v>29</v>
      </c>
      <c r="B12" s="4"/>
      <c r="C12" s="5"/>
      <c r="D12" s="9"/>
    </row>
    <row r="13" spans="1:4" x14ac:dyDescent="0.35">
      <c r="A13" s="4" t="s">
        <v>81</v>
      </c>
      <c r="B13" s="4"/>
      <c r="C13" s="5"/>
      <c r="D13" s="9"/>
    </row>
    <row r="14" spans="1:4" x14ac:dyDescent="0.35">
      <c r="A14" s="4" t="s">
        <v>5</v>
      </c>
      <c r="B14" s="4"/>
      <c r="C14" s="5"/>
      <c r="D14" s="9"/>
    </row>
    <row r="15" spans="1:4" x14ac:dyDescent="0.35">
      <c r="A15" s="4" t="s">
        <v>6</v>
      </c>
      <c r="B15" s="4"/>
      <c r="C15" s="5"/>
      <c r="D15" s="9"/>
    </row>
    <row r="16" spans="1:4" x14ac:dyDescent="0.35">
      <c r="A16" s="4" t="s">
        <v>7</v>
      </c>
      <c r="B16" s="4"/>
      <c r="C16" s="5"/>
      <c r="D16" s="9"/>
    </row>
    <row r="17" spans="1:4" x14ac:dyDescent="0.35">
      <c r="A17" s="4" t="s">
        <v>8</v>
      </c>
      <c r="B17" s="4"/>
      <c r="C17" s="5"/>
      <c r="D17" s="9"/>
    </row>
    <row r="18" spans="1:4" x14ac:dyDescent="0.35">
      <c r="A18" s="4" t="s">
        <v>9</v>
      </c>
      <c r="B18" s="4"/>
      <c r="C18" s="5"/>
      <c r="D18" s="9"/>
    </row>
    <row r="19" spans="1:4" x14ac:dyDescent="0.35">
      <c r="A19" s="4" t="s">
        <v>10</v>
      </c>
      <c r="B19" s="4" t="s">
        <v>127</v>
      </c>
      <c r="C19" s="5">
        <v>0.11</v>
      </c>
      <c r="D19" s="22" t="s">
        <v>147</v>
      </c>
    </row>
    <row r="20" spans="1:4" x14ac:dyDescent="0.35">
      <c r="A20" s="4" t="s">
        <v>30</v>
      </c>
      <c r="B20" s="4" t="s">
        <v>127</v>
      </c>
      <c r="C20" s="5">
        <v>0.11</v>
      </c>
      <c r="D20" s="22" t="s">
        <v>147</v>
      </c>
    </row>
    <row r="21" spans="1:4" x14ac:dyDescent="0.35">
      <c r="A21" s="4" t="s">
        <v>133</v>
      </c>
      <c r="B21" s="4" t="s">
        <v>131</v>
      </c>
      <c r="C21" s="5">
        <v>0.11</v>
      </c>
      <c r="D21" s="22" t="s">
        <v>147</v>
      </c>
    </row>
    <row r="22" spans="1:4" ht="94.5" customHeight="1" x14ac:dyDescent="0.35">
      <c r="A22" s="15" t="s">
        <v>97</v>
      </c>
      <c r="B22" s="31" t="s">
        <v>149</v>
      </c>
      <c r="C22" s="31"/>
      <c r="D22" s="31"/>
    </row>
  </sheetData>
  <mergeCells count="6">
    <mergeCell ref="A2:C3"/>
    <mergeCell ref="B22:D22"/>
    <mergeCell ref="A4:A5"/>
    <mergeCell ref="C4:C5"/>
    <mergeCell ref="D4:D5"/>
    <mergeCell ref="B4:B5"/>
  </mergeCells>
  <hyperlinks>
    <hyperlink ref="D6" r:id="rId1" xr:uid="{A95985AD-FDB6-4A19-9902-2613370C6AE5}"/>
    <hyperlink ref="D7:D11" r:id="rId2" display="https://na.panasonic.com/us/government-contracts/state-education-contracts" xr:uid="{690ABC91-FF59-4C61-8E03-97DA41BB6108}"/>
    <hyperlink ref="D19:D21" r:id="rId3" display="https://na.panasonic.com/us/government-contracts/state-education-contracts" xr:uid="{752D0FA4-2F2E-456C-A7E8-080688F11970}"/>
  </hyperlinks>
  <pageMargins left="0.7" right="0.7" top="0.75" bottom="0.75" header="0.3" footer="0.3"/>
  <pageSetup orientation="portrait" horizontalDpi="300" verticalDpi="300"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5FD9E-3B25-4BDD-A55B-500E31DA6BA2}">
  <dimension ref="A1:P15"/>
  <sheetViews>
    <sheetView tabSelected="1" workbookViewId="0">
      <selection activeCell="A12" sqref="A12"/>
    </sheetView>
  </sheetViews>
  <sheetFormatPr defaultRowHeight="14.5" x14ac:dyDescent="0.35"/>
  <cols>
    <col min="1" max="1" width="39.7265625" customWidth="1"/>
  </cols>
  <sheetData>
    <row r="1" spans="1:16" x14ac:dyDescent="0.35">
      <c r="A1" s="24" t="s">
        <v>155</v>
      </c>
    </row>
    <row r="2" spans="1:16" x14ac:dyDescent="0.35">
      <c r="A2" s="24"/>
    </row>
    <row r="3" spans="1:16" x14ac:dyDescent="0.35">
      <c r="A3" s="4" t="s">
        <v>156</v>
      </c>
    </row>
    <row r="4" spans="1:16" x14ac:dyDescent="0.35">
      <c r="A4" s="4" t="s">
        <v>157</v>
      </c>
    </row>
    <row r="5" spans="1:16" x14ac:dyDescent="0.35">
      <c r="A5" s="4" t="s">
        <v>158</v>
      </c>
    </row>
    <row r="6" spans="1:16" x14ac:dyDescent="0.35">
      <c r="A6" s="4" t="s">
        <v>159</v>
      </c>
    </row>
    <row r="7" spans="1:16" x14ac:dyDescent="0.35">
      <c r="A7" s="4" t="s">
        <v>160</v>
      </c>
    </row>
    <row r="8" spans="1:16" x14ac:dyDescent="0.35">
      <c r="A8" s="4" t="s">
        <v>161</v>
      </c>
      <c r="P8" t="s">
        <v>154</v>
      </c>
    </row>
    <row r="9" spans="1:16" x14ac:dyDescent="0.35">
      <c r="A9" s="4" t="s">
        <v>162</v>
      </c>
    </row>
    <row r="10" spans="1:16" x14ac:dyDescent="0.35">
      <c r="A10" s="4" t="s">
        <v>163</v>
      </c>
    </row>
    <row r="11" spans="1:16" x14ac:dyDescent="0.35">
      <c r="A11" s="4" t="s">
        <v>164</v>
      </c>
    </row>
    <row r="12" spans="1:16" x14ac:dyDescent="0.35">
      <c r="A12" s="4" t="s">
        <v>168</v>
      </c>
    </row>
    <row r="13" spans="1:16" x14ac:dyDescent="0.35">
      <c r="A13" s="4" t="s">
        <v>165</v>
      </c>
    </row>
    <row r="14" spans="1:16" x14ac:dyDescent="0.35">
      <c r="A14" s="4" t="s">
        <v>166</v>
      </c>
    </row>
    <row r="15" spans="1:16" x14ac:dyDescent="0.35">
      <c r="A15" s="4" t="s">
        <v>167</v>
      </c>
    </row>
  </sheetData>
  <mergeCells count="1">
    <mergeCell ref="A1:A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BCDBA-3CDA-4D13-9383-1941CCD39785}">
  <dimension ref="A2:C13"/>
  <sheetViews>
    <sheetView zoomScale="130" zoomScaleNormal="130" workbookViewId="0">
      <selection activeCell="A6" sqref="A6:B9"/>
    </sheetView>
  </sheetViews>
  <sheetFormatPr defaultRowHeight="14.5" x14ac:dyDescent="0.35"/>
  <cols>
    <col min="1" max="1" width="51.7265625" customWidth="1"/>
    <col min="2" max="2" width="25.81640625" customWidth="1"/>
    <col min="3" max="3" width="15.26953125" customWidth="1"/>
  </cols>
  <sheetData>
    <row r="2" spans="1:3" ht="15" customHeight="1" x14ac:dyDescent="0.35">
      <c r="A2" s="27" t="s">
        <v>110</v>
      </c>
      <c r="B2" s="27"/>
      <c r="C2" s="27"/>
    </row>
    <row r="3" spans="1:3" ht="96.75" customHeight="1" x14ac:dyDescent="0.35">
      <c r="A3" s="27"/>
      <c r="B3" s="27"/>
      <c r="C3" s="27"/>
    </row>
    <row r="4" spans="1:3" x14ac:dyDescent="0.35">
      <c r="A4" s="32" t="s">
        <v>32</v>
      </c>
      <c r="B4" s="32" t="s">
        <v>119</v>
      </c>
      <c r="C4" s="32" t="s">
        <v>84</v>
      </c>
    </row>
    <row r="5" spans="1:3" x14ac:dyDescent="0.35">
      <c r="A5" s="33"/>
      <c r="B5" s="33"/>
      <c r="C5" s="32"/>
    </row>
    <row r="6" spans="1:3" x14ac:dyDescent="0.35">
      <c r="A6" s="17" t="s">
        <v>111</v>
      </c>
      <c r="B6" s="21" t="s">
        <v>148</v>
      </c>
      <c r="C6" s="9"/>
    </row>
    <row r="7" spans="1:3" x14ac:dyDescent="0.35">
      <c r="A7" s="17" t="s">
        <v>112</v>
      </c>
      <c r="B7" s="21" t="s">
        <v>148</v>
      </c>
      <c r="C7" s="9"/>
    </row>
    <row r="8" spans="1:3" x14ac:dyDescent="0.35">
      <c r="A8" s="17" t="s">
        <v>113</v>
      </c>
      <c r="B8" s="21" t="s">
        <v>148</v>
      </c>
      <c r="C8" s="9"/>
    </row>
    <row r="9" spans="1:3" x14ac:dyDescent="0.35">
      <c r="A9" s="17" t="s">
        <v>114</v>
      </c>
      <c r="B9" s="21" t="s">
        <v>148</v>
      </c>
      <c r="C9" s="9"/>
    </row>
    <row r="10" spans="1:3" x14ac:dyDescent="0.35">
      <c r="A10" s="17"/>
      <c r="B10" s="21"/>
      <c r="C10" s="9"/>
    </row>
    <row r="11" spans="1:3" x14ac:dyDescent="0.35">
      <c r="A11" s="17"/>
      <c r="B11" s="21"/>
      <c r="C11" s="9"/>
    </row>
    <row r="12" spans="1:3" x14ac:dyDescent="0.35">
      <c r="A12" s="17"/>
      <c r="B12" s="21"/>
      <c r="C12" s="9"/>
    </row>
    <row r="13" spans="1:3" x14ac:dyDescent="0.35">
      <c r="A13" s="17"/>
      <c r="B13" s="21"/>
      <c r="C13" s="9"/>
    </row>
  </sheetData>
  <mergeCells count="4">
    <mergeCell ref="A2:C3"/>
    <mergeCell ref="B4:B5"/>
    <mergeCell ref="C4:C5"/>
    <mergeCell ref="A4:A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D5245-2E46-42AB-A150-191F9190E279}">
  <dimension ref="A1:A24"/>
  <sheetViews>
    <sheetView topLeftCell="A7" zoomScale="130" zoomScaleNormal="130" workbookViewId="0">
      <selection activeCell="A16" sqref="A16"/>
    </sheetView>
  </sheetViews>
  <sheetFormatPr defaultRowHeight="14.5" x14ac:dyDescent="0.35"/>
  <cols>
    <col min="1" max="1" width="210" customWidth="1"/>
  </cols>
  <sheetData>
    <row r="1" spans="1:1" ht="17.5" x14ac:dyDescent="0.35">
      <c r="A1" s="3" t="s">
        <v>58</v>
      </c>
    </row>
    <row r="2" spans="1:1" ht="17.5" x14ac:dyDescent="0.35">
      <c r="A2" s="2" t="s">
        <v>59</v>
      </c>
    </row>
    <row r="3" spans="1:1" ht="17.5" x14ac:dyDescent="0.35">
      <c r="A3" s="2" t="s">
        <v>60</v>
      </c>
    </row>
    <row r="4" spans="1:1" ht="17.5" x14ac:dyDescent="0.35">
      <c r="A4" s="2" t="s">
        <v>61</v>
      </c>
    </row>
    <row r="5" spans="1:1" ht="17.5" x14ac:dyDescent="0.35">
      <c r="A5" s="2" t="s">
        <v>62</v>
      </c>
    </row>
    <row r="6" spans="1:1" ht="17.5" x14ac:dyDescent="0.35">
      <c r="A6" s="2" t="s">
        <v>63</v>
      </c>
    </row>
    <row r="7" spans="1:1" ht="17.5" x14ac:dyDescent="0.35">
      <c r="A7" s="2" t="s">
        <v>64</v>
      </c>
    </row>
    <row r="8" spans="1:1" ht="17.5" x14ac:dyDescent="0.35">
      <c r="A8" s="2" t="s">
        <v>65</v>
      </c>
    </row>
    <row r="9" spans="1:1" ht="17.5" x14ac:dyDescent="0.35">
      <c r="A9" s="2" t="s">
        <v>66</v>
      </c>
    </row>
    <row r="10" spans="1:1" ht="17.5" x14ac:dyDescent="0.35">
      <c r="A10" s="2" t="s">
        <v>67</v>
      </c>
    </row>
    <row r="11" spans="1:1" ht="17.5" x14ac:dyDescent="0.35">
      <c r="A11" s="2" t="s">
        <v>68</v>
      </c>
    </row>
    <row r="13" spans="1:1" ht="17.5" x14ac:dyDescent="0.35">
      <c r="A13" s="3" t="s">
        <v>69</v>
      </c>
    </row>
    <row r="14" spans="1:1" ht="17.5" x14ac:dyDescent="0.35">
      <c r="A14" s="2" t="s">
        <v>70</v>
      </c>
    </row>
    <row r="15" spans="1:1" ht="17.5" x14ac:dyDescent="0.35">
      <c r="A15" s="2" t="s">
        <v>71</v>
      </c>
    </row>
    <row r="16" spans="1:1" ht="17.5" x14ac:dyDescent="0.35">
      <c r="A16" s="2" t="s">
        <v>72</v>
      </c>
    </row>
    <row r="17" spans="1:1" ht="17.5" x14ac:dyDescent="0.35">
      <c r="A17" s="2" t="s">
        <v>73</v>
      </c>
    </row>
    <row r="18" spans="1:1" ht="17.5" x14ac:dyDescent="0.35">
      <c r="A18" s="2" t="s">
        <v>74</v>
      </c>
    </row>
    <row r="19" spans="1:1" ht="17.5" x14ac:dyDescent="0.35">
      <c r="A19" s="2" t="s">
        <v>75</v>
      </c>
    </row>
    <row r="20" spans="1:1" ht="17.5" x14ac:dyDescent="0.35">
      <c r="A20" s="2" t="s">
        <v>76</v>
      </c>
    </row>
    <row r="21" spans="1:1" ht="17.5" x14ac:dyDescent="0.35">
      <c r="A21" s="2" t="s">
        <v>77</v>
      </c>
    </row>
    <row r="22" spans="1:1" ht="17.5" x14ac:dyDescent="0.35">
      <c r="A22" s="2" t="s">
        <v>78</v>
      </c>
    </row>
    <row r="23" spans="1:1" ht="17.5" x14ac:dyDescent="0.35">
      <c r="A23" s="2" t="s">
        <v>79</v>
      </c>
    </row>
    <row r="24" spans="1:1" ht="17.5" x14ac:dyDescent="0.35">
      <c r="A24" s="2" t="s">
        <v>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3519C2D5892D9428CF4436B658E96C3" ma:contentTypeVersion="18" ma:contentTypeDescription="Create a new document." ma:contentTypeScope="" ma:versionID="7ca17807f8b542b6fae498ecb66b693d">
  <xsd:schema xmlns:xsd="http://www.w3.org/2001/XMLSchema" xmlns:xs="http://www.w3.org/2001/XMLSchema" xmlns:p="http://schemas.microsoft.com/office/2006/metadata/properties" xmlns:ns2="f5afd266-a008-4003-b202-7426db26c0c1" xmlns:ns3="908cab83-dfb5-4920-a16a-ea134d538bdb" targetNamespace="http://schemas.microsoft.com/office/2006/metadata/properties" ma:root="true" ma:fieldsID="4c73cba8a3b1a900d189174192dce894" ns2:_="" ns3:_="">
    <xsd:import namespace="f5afd266-a008-4003-b202-7426db26c0c1"/>
    <xsd:import namespace="908cab83-dfb5-4920-a16a-ea134d538bd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afd266-a008-4003-b202-7426db26c0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81d3e67-1655-4e2b-a3b3-8b450d8dad3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8cab83-dfb5-4920-a16a-ea134d538bdb"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0fc1f736-3d6d-4d6d-8a19-c1353b0fa46b}" ma:internalName="TaxCatchAll" ma:showField="CatchAllData" ma:web="908cab83-dfb5-4920-a16a-ea134d538b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D44668-6464-45A9-86A7-A9A54789C250}">
  <ds:schemaRefs>
    <ds:schemaRef ds:uri="http://schemas.microsoft.com/sharepoint/v3/contenttype/forms"/>
  </ds:schemaRefs>
</ds:datastoreItem>
</file>

<file path=customXml/itemProps2.xml><?xml version="1.0" encoding="utf-8"?>
<ds:datastoreItem xmlns:ds="http://schemas.openxmlformats.org/officeDocument/2006/customXml" ds:itemID="{C44E5091-BCA3-49B1-BE78-46E327B9B6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afd266-a008-4003-b202-7426db26c0c1"/>
    <ds:schemaRef ds:uri="908cab83-dfb5-4920-a16a-ea134d538b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7</vt:i4>
      </vt:variant>
    </vt:vector>
  </HeadingPairs>
  <TitlesOfParts>
    <vt:vector size="7" baseType="lpstr">
      <vt:lpstr>Instructions</vt:lpstr>
      <vt:lpstr>Market Basket</vt:lpstr>
      <vt:lpstr>Client Devices</vt:lpstr>
      <vt:lpstr>Peripherals</vt:lpstr>
      <vt:lpstr>Panasonic Connect</vt:lpstr>
      <vt:lpstr>Additional Services</vt:lpstr>
      <vt:lpstr>----GLOSSARY----</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Davis, Evan (VITA)</dc:creator>
  <cp:lastModifiedBy>Ferrer, Courtney</cp:lastModifiedBy>
  <dcterms:created xsi:type="dcterms:W3CDTF">2023-02-24T17:59:04Z</dcterms:created>
  <dcterms:modified xsi:type="dcterms:W3CDTF">2025-10-20T15:54:52Z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